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Page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<sst xmlns="http://schemas.openxmlformats.org/spreadsheetml/2006/main" count="4744" uniqueCount="2374">
  <si>
    <t>СВЕДЕНИЯ
о поступлении взносов на капитальный ремонт многоквартирного дома
на 01.03.2016 г.</t>
  </si>
  <si>
    <t>Архангельский РФ АО "Россельхозбанк"</t>
  </si>
  <si>
    <t>№ п/п</t>
  </si>
  <si>
    <t>Адрес многоквартирного дома</t>
  </si>
  <si>
    <t>Наименование владельца
специального счета</t>
  </si>
  <si>
    <t>Номер специального счета</t>
  </si>
  <si>
    <t>Наименование кредитной
организации, в которой открыт
специальный счет</t>
  </si>
  <si>
    <t>Площадь жилых и нежилых
помещений (за исключением
мест общего пользования и
технических помещений)</t>
  </si>
  <si>
    <t>Минимальный размер взноса,
установленный решением общего
собрания собственников
помещений</t>
  </si>
  <si>
    <t>Начислено взносов на
капитальный ремонт за
Предшествующий год (всего)</t>
  </si>
  <si>
    <t>Начислено за последний
расчетный период (Февраль, 2016 г.)</t>
  </si>
  <si>
    <t>Начислено всего с момента
возникновения обязанности по уплате взносов</t>
  </si>
  <si>
    <t>Поступило в течение последнего
расчетного периода (Февраль, 2016 г.)</t>
  </si>
  <si>
    <t>Поступило (всего)</t>
  </si>
  <si>
    <t>Списано со счета (всего)</t>
  </si>
  <si>
    <t>Сведения о размере
задолженности по уплате взносов
на капитальный ремонт на 
отчетную дату (всего)</t>
  </si>
  <si>
    <t>1</t>
  </si>
  <si>
    <t>2</t>
  </si>
  <si>
    <t>3</t>
  </si>
  <si>
    <t>4</t>
  </si>
  <si>
    <t>5</t>
  </si>
  <si>
    <t>г. Архангельск, пр-кт. Ленинградский, д. 285, корп. 1</t>
  </si>
  <si>
    <t>РО</t>
  </si>
  <si>
    <t>40604810048000000001</t>
  </si>
  <si>
    <t>г. Архангельск, пр-кт. Ленинградский, д. 161</t>
  </si>
  <si>
    <t>40604810048000000014</t>
  </si>
  <si>
    <t>г. Архангельск, ул. Адмирала Кузнецова, д. 16</t>
  </si>
  <si>
    <t>40604810048000000027</t>
  </si>
  <si>
    <t>г. Архангельск, ул. Маяковского, д. 27</t>
  </si>
  <si>
    <t>40604810048000000030</t>
  </si>
  <si>
    <t>г. Архангельск, пр-кт. Никольский, д. 90</t>
  </si>
  <si>
    <t>40604810048000000043</t>
  </si>
  <si>
    <t>6</t>
  </si>
  <si>
    <t>г. Архангельск, ул. Красных партизан, д. 17, корп. 2</t>
  </si>
  <si>
    <t>40604810048000000056</t>
  </si>
  <si>
    <t>7</t>
  </si>
  <si>
    <t>г. Архангельск, пр-кт. Ленинградский, д. 167, корп. 2</t>
  </si>
  <si>
    <t>40604810048000000069</t>
  </si>
  <si>
    <t>8</t>
  </si>
  <si>
    <t>р-н. Лешуконский, с. Лешуконское, ул. Комсомольская, д. 5</t>
  </si>
  <si>
    <t>40604810048000000072</t>
  </si>
  <si>
    <t>9</t>
  </si>
  <si>
    <t>р-н. Устьянский, рп. Октябрьский, ул. Домостроителей, д. 2, корп. в</t>
  </si>
  <si>
    <t>40604810048000000098</t>
  </si>
  <si>
    <t>10</t>
  </si>
  <si>
    <t>р-н. Каргопольский, г. Каргополь, ул. Ленинградская, д. 11, корп. а</t>
  </si>
  <si>
    <t>40604810048000000108</t>
  </si>
  <si>
    <t>11</t>
  </si>
  <si>
    <t>р-н. Каргопольский, г. Каргополь, пер. Ленинградский, д. 8, корп. б</t>
  </si>
  <si>
    <t>40604810048000000111</t>
  </si>
  <si>
    <t>12</t>
  </si>
  <si>
    <t>г. Архангельск, ул. Адмирала Кузнецова, д. 9</t>
  </si>
  <si>
    <t>40604810048000000124</t>
  </si>
  <si>
    <t>1/68</t>
  </si>
  <si>
    <t>13</t>
  </si>
  <si>
    <t>р-н. Вилегодский, с. Ильинско-Подомское, ул. Энергетиков, д. 8</t>
  </si>
  <si>
    <t>40604810048000000137</t>
  </si>
  <si>
    <t>14</t>
  </si>
  <si>
    <t>р-н. Вилегодский, с. Ильинско-Подомское, ул. Советская, д. 92, корп. а</t>
  </si>
  <si>
    <t>40604810048000000140</t>
  </si>
  <si>
    <t>15</t>
  </si>
  <si>
    <t>г. Архангельск, ул. Советская, д. 7</t>
  </si>
  <si>
    <t>40604810048000000153</t>
  </si>
  <si>
    <t>16</t>
  </si>
  <si>
    <t>г. Северодвинск, ул. Николая Островского, д. 14</t>
  </si>
  <si>
    <t>40604810148000000008</t>
  </si>
  <si>
    <t>17</t>
  </si>
  <si>
    <t>г. Архангельск, ул. Дачная, д. 51, корп. 1</t>
  </si>
  <si>
    <t>40604810148000000011</t>
  </si>
  <si>
    <t>18</t>
  </si>
  <si>
    <t>г. Архангельск, ул. Мещерского, д. 7</t>
  </si>
  <si>
    <t>40604810148000000024</t>
  </si>
  <si>
    <t>19</t>
  </si>
  <si>
    <t>г. Архангельск, пр-кт. Ломоносова, д. 284</t>
  </si>
  <si>
    <t>40604810148000000037</t>
  </si>
  <si>
    <t>20</t>
  </si>
  <si>
    <t>р-н. Каргопольский, г. Каргополь, ул. Мелиораторов, д. 8</t>
  </si>
  <si>
    <t>40604810148000000040</t>
  </si>
  <si>
    <t>21</t>
  </si>
  <si>
    <t>г. Архангельск, ул. Советская, д. 33</t>
  </si>
  <si>
    <t>40604810148000000053</t>
  </si>
  <si>
    <t>22</t>
  </si>
  <si>
    <t>г. Архангельск, пр-кт. Ленинградский, д. 265, корп. 2</t>
  </si>
  <si>
    <t>40604810148000000066</t>
  </si>
  <si>
    <t>23</t>
  </si>
  <si>
    <t>г. Архангельск, ул. Воронина, д. 39</t>
  </si>
  <si>
    <t>40604810148000000079</t>
  </si>
  <si>
    <t>24</t>
  </si>
  <si>
    <t>г. Архангельск, пр-кт. Троицкий, д. 41</t>
  </si>
  <si>
    <t>40604810148000000082</t>
  </si>
  <si>
    <t>25</t>
  </si>
  <si>
    <t>г. Архангельск, ул. Полярная, д. 8</t>
  </si>
  <si>
    <t>40604810148000000095</t>
  </si>
  <si>
    <t>26</t>
  </si>
  <si>
    <t>р-н. Каргопольский, г. Каргополь, пр-кт. Октябрьский, д. 86</t>
  </si>
  <si>
    <t>40604810148000000105</t>
  </si>
  <si>
    <t>27</t>
  </si>
  <si>
    <t>г. Архангельск, ул. Воронина, д. 37, корп. 2</t>
  </si>
  <si>
    <t>40604810148000000118</t>
  </si>
  <si>
    <t>28</t>
  </si>
  <si>
    <t>г. Архангельск, ул. Адмирала Кузнецова, д. 13</t>
  </si>
  <si>
    <t>40604810148000000121</t>
  </si>
  <si>
    <t>29</t>
  </si>
  <si>
    <t>г. Архангельск, ул. Кедрова, д. 38</t>
  </si>
  <si>
    <t>40604810148000000134</t>
  </si>
  <si>
    <t>30</t>
  </si>
  <si>
    <t>г. Архангельск, ул. Советская, д. 19, корп. 1</t>
  </si>
  <si>
    <t>40604810148000000147</t>
  </si>
  <si>
    <t>31</t>
  </si>
  <si>
    <t>г. Архангельск, пр-кт. Дзержинского, д. 3, корп. 4</t>
  </si>
  <si>
    <t>40604810148000000150</t>
  </si>
  <si>
    <t>32</t>
  </si>
  <si>
    <t>г. Архангельск, ул. Свободы, д. 25</t>
  </si>
  <si>
    <t>40604810248000000005</t>
  </si>
  <si>
    <t>33</t>
  </si>
  <si>
    <t>г. Архангельск, ул. Советская, д. 27</t>
  </si>
  <si>
    <t>40604810248000000018</t>
  </si>
  <si>
    <t>34</t>
  </si>
  <si>
    <t>г. Архангельск, пр-кт. Никольский, д. 88</t>
  </si>
  <si>
    <t>40604810248000000021</t>
  </si>
  <si>
    <t>35</t>
  </si>
  <si>
    <t>г. Архангельск, ул. Серафимовича, д. 32</t>
  </si>
  <si>
    <t>40604810248000000034</t>
  </si>
  <si>
    <t>2/68</t>
  </si>
  <si>
    <t>36</t>
  </si>
  <si>
    <t>г. Архангельск, ул. Суворова, д. 11, корп. 1</t>
  </si>
  <si>
    <t>40604810248000000047</t>
  </si>
  <si>
    <t>37</t>
  </si>
  <si>
    <t>г. Архангельск, ул. Гагарина, д. 1</t>
  </si>
  <si>
    <t>40604810248000000050</t>
  </si>
  <si>
    <t>38</t>
  </si>
  <si>
    <t>г. Архангельск, пр-кт. Ленинградский, д. 341, корп. 1</t>
  </si>
  <si>
    <t>40604810248000000063</t>
  </si>
  <si>
    <t>39</t>
  </si>
  <si>
    <t>г. Архангельск, ул. Советская, д. 17, корп. 2</t>
  </si>
  <si>
    <t>40604810248000000076</t>
  </si>
  <si>
    <t>40</t>
  </si>
  <si>
    <t>г. Архангельск, пр-кт. Советских Космонавтов, д. 37</t>
  </si>
  <si>
    <t>40604810248000000089</t>
  </si>
  <si>
    <t>41</t>
  </si>
  <si>
    <t>р-н. Каргопольский, г. Каргополь, ул. Архангельская, д. 29</t>
  </si>
  <si>
    <t>40604810248000000102</t>
  </si>
  <si>
    <t>42</t>
  </si>
  <si>
    <t>р-н. Каргопольский, г. Каргополь, пр-кт. Октябрьский, д. 45</t>
  </si>
  <si>
    <t>40604810248000000115</t>
  </si>
  <si>
    <t>43</t>
  </si>
  <si>
    <t>г. Архангельск, ул. Дачная, д. 49, корп. 2</t>
  </si>
  <si>
    <t>40604810248000000128</t>
  </si>
  <si>
    <t>44</t>
  </si>
  <si>
    <t>г. Архангельск, пр-кт. Ленинградский, д. 265, корп. 4</t>
  </si>
  <si>
    <t>40604810248000000131</t>
  </si>
  <si>
    <t>45</t>
  </si>
  <si>
    <t>р-н. Котласский, г. Котлас, пр-кт. Мира, д. 21, корп. а</t>
  </si>
  <si>
    <t>40604810248000000144</t>
  </si>
  <si>
    <t>46</t>
  </si>
  <si>
    <t>г. Архангельск, ул. Пустошного, д. 21</t>
  </si>
  <si>
    <t>40604810248000000157</t>
  </si>
  <si>
    <t>47</t>
  </si>
  <si>
    <t>р-н. Каргопольский, г. Каргополь, ул. Ленина, д. 101, корп. а</t>
  </si>
  <si>
    <t>40604810248000000160</t>
  </si>
  <si>
    <t>48</t>
  </si>
  <si>
    <t>г. Архангельск, ул. Мусинского, д. 13</t>
  </si>
  <si>
    <t>40604810348000000002</t>
  </si>
  <si>
    <t>49</t>
  </si>
  <si>
    <t>г. Архангельск, ул. Гагарина, д. 7</t>
  </si>
  <si>
    <t>40604810348000000015</t>
  </si>
  <si>
    <t>50</t>
  </si>
  <si>
    <t>г. Архангельск, ул. Советская, д. 35</t>
  </si>
  <si>
    <t>40604810348000000028</t>
  </si>
  <si>
    <t>51</t>
  </si>
  <si>
    <t>г. Архангельск, ул. Советская, д. 29</t>
  </si>
  <si>
    <t>40604810348000000031</t>
  </si>
  <si>
    <t>52</t>
  </si>
  <si>
    <t>г. Архангельск, ул. Холмогорская, д. 16</t>
  </si>
  <si>
    <t>40604810348000000044</t>
  </si>
  <si>
    <t>53</t>
  </si>
  <si>
    <t>г. Архангельск, ул. Мусинского, д. 19</t>
  </si>
  <si>
    <t>40604810348000000057</t>
  </si>
  <si>
    <t>54</t>
  </si>
  <si>
    <t>г. Архангельск, наб. Северной Двины, д. 2, корп. 1</t>
  </si>
  <si>
    <t>40604810348000000060</t>
  </si>
  <si>
    <t>55</t>
  </si>
  <si>
    <t>г. Архангельск, ул. Химиков, д. 19</t>
  </si>
  <si>
    <t>40604810348000000086</t>
  </si>
  <si>
    <t>56</t>
  </si>
  <si>
    <t>г. Архангельск, пр-кт. Северный, д. 26, корп. 1</t>
  </si>
  <si>
    <t>40604810348000000099</t>
  </si>
  <si>
    <t>57</t>
  </si>
  <si>
    <t>р-н. Каргопольский, г. Каргополь, ул. Болотникова, д. 41</t>
  </si>
  <si>
    <t>40604810348000000109</t>
  </si>
  <si>
    <t>58</t>
  </si>
  <si>
    <t>р-н. Каргопольский, г. Каргополь, ул. Куприянова, д. 4</t>
  </si>
  <si>
    <t>40604810348000000112</t>
  </si>
  <si>
    <t>3/68</t>
  </si>
  <si>
    <t>59</t>
  </si>
  <si>
    <t>г. Архангельск, ул. Советская, д. 36</t>
  </si>
  <si>
    <t>40604810348000000125</t>
  </si>
  <si>
    <t>60</t>
  </si>
  <si>
    <t>р-н. Приморский, п. Беломорье, д. 3</t>
  </si>
  <si>
    <t>40604810348000000138</t>
  </si>
  <si>
    <t>61</t>
  </si>
  <si>
    <t>г. Архангельск, ул. Советская, д. 41</t>
  </si>
  <si>
    <t>40604810348000000141</t>
  </si>
  <si>
    <t>62</t>
  </si>
  <si>
    <t>г. Северодвинск, ул. Лесная, д. 50/25</t>
  </si>
  <si>
    <t>40604810348000000154</t>
  </si>
  <si>
    <t>63</t>
  </si>
  <si>
    <t>р-н. Вельский, г. Вельск, ул. Дзержинского, д. 85</t>
  </si>
  <si>
    <t>40604810448000000009</t>
  </si>
  <si>
    <t>64</t>
  </si>
  <si>
    <t>г. Архангельск, ул. Мещерского, д. 17</t>
  </si>
  <si>
    <t>40604810448000000012</t>
  </si>
  <si>
    <t>65</t>
  </si>
  <si>
    <t>г. Архангельск, ул. Советская, д. 33, корп. 1</t>
  </si>
  <si>
    <t>40604810448000000025</t>
  </si>
  <si>
    <t>66</t>
  </si>
  <si>
    <t>г. Архангельск, ул. Красных партизан, д. 16</t>
  </si>
  <si>
    <t>40604810448000000038</t>
  </si>
  <si>
    <t>67</t>
  </si>
  <si>
    <t>г. Архангельск, ул. Партизанская, д. 51</t>
  </si>
  <si>
    <t>40604810448000000041</t>
  </si>
  <si>
    <t>68</t>
  </si>
  <si>
    <t>г. Архангельск, пр-кт. Никольский, д. 148</t>
  </si>
  <si>
    <t>40604810448000000054</t>
  </si>
  <si>
    <t>69</t>
  </si>
  <si>
    <t>г. Архангельск, ш. Лахтинское, д. 26</t>
  </si>
  <si>
    <t>40604810448000000067</t>
  </si>
  <si>
    <t>70</t>
  </si>
  <si>
    <t>г. Архангельск, пр-кт. Ленинградский, д. 109</t>
  </si>
  <si>
    <t>40604810448000000070</t>
  </si>
  <si>
    <t>71</t>
  </si>
  <si>
    <t>г. Архангельск, ул. Самойло, д. 11</t>
  </si>
  <si>
    <t>40604810448000000083</t>
  </si>
  <si>
    <t>72</t>
  </si>
  <si>
    <t>г. Архангельск, ул. Адмирала Кузнецова, д. 16, корп. 2</t>
  </si>
  <si>
    <t>40604810448000000096</t>
  </si>
  <si>
    <t>73</t>
  </si>
  <si>
    <t>р-н. Каргопольский, г. Каргополь, ул. Ленина, д. 64</t>
  </si>
  <si>
    <t>40604810448000000106</t>
  </si>
  <si>
    <t>74</t>
  </si>
  <si>
    <t>г. Архангельск, ул. Воронина, д. 33, корп. 2</t>
  </si>
  <si>
    <t>40604810448000000119</t>
  </si>
  <si>
    <t>75</t>
  </si>
  <si>
    <t>г. Архангельск, ул. Мещерского, д. 11</t>
  </si>
  <si>
    <t>40604810448000000122</t>
  </si>
  <si>
    <t>76</t>
  </si>
  <si>
    <t>р-н. Лешуконский, с. Лешуконское, ул. Первомайская, д. 44, корп. б</t>
  </si>
  <si>
    <t>40604810448000000135</t>
  </si>
  <si>
    <t>77</t>
  </si>
  <si>
    <t>г. Архангельск, ул. Урицкого, д. 49, корп. 2</t>
  </si>
  <si>
    <t>40604810448000000148</t>
  </si>
  <si>
    <t>78</t>
  </si>
  <si>
    <t>г. Архангельск, ул. Адмирала Кузнецова, д. 11</t>
  </si>
  <si>
    <t>40604810448000000151</t>
  </si>
  <si>
    <t>79</t>
  </si>
  <si>
    <t>г. Архангельск, ул. Гагарина, д. 3</t>
  </si>
  <si>
    <t>40604810548000000006</t>
  </si>
  <si>
    <t>80</t>
  </si>
  <si>
    <t>г. Архангельск, ул. Адмирала Кузнецова, д. 2</t>
  </si>
  <si>
    <t>40604810548000000019</t>
  </si>
  <si>
    <t>81</t>
  </si>
  <si>
    <t>г. Архангельск, ул. Полярная, д. 17</t>
  </si>
  <si>
    <t>40604810548000000022</t>
  </si>
  <si>
    <t>4/68</t>
  </si>
  <si>
    <t>82</t>
  </si>
  <si>
    <t>г. Архангельск, ул. Смольный Буян, д. 16</t>
  </si>
  <si>
    <t>40604810548000000035</t>
  </si>
  <si>
    <t>83</t>
  </si>
  <si>
    <t>г. Архангельск, пр-кт. Ломоносова, д. 194</t>
  </si>
  <si>
    <t>40604810548000000048</t>
  </si>
  <si>
    <t>84</t>
  </si>
  <si>
    <t>г. Архангельск, пр-кт. Обводный Канал, д. 52</t>
  </si>
  <si>
    <t>40604810548000000051</t>
  </si>
  <si>
    <t>85</t>
  </si>
  <si>
    <t>г. Архангельск, пр-кт. Ленинградский, д. 273, корп. 1</t>
  </si>
  <si>
    <t>40604810548000000064</t>
  </si>
  <si>
    <t>86</t>
  </si>
  <si>
    <t>г. Архангельск, пр-кт. Никольский, д. 86</t>
  </si>
  <si>
    <t>40604810548000000077</t>
  </si>
  <si>
    <t>87</t>
  </si>
  <si>
    <t>г. Архангельск, ул. Гагарина, д. 13</t>
  </si>
  <si>
    <t>40604810548000000080</t>
  </si>
  <si>
    <t>88</t>
  </si>
  <si>
    <t>р-н. Каргопольский, г. Каргополь, ул. 3 Интернационала, д. 26</t>
  </si>
  <si>
    <t>40604810548000000103</t>
  </si>
  <si>
    <t>89</t>
  </si>
  <si>
    <t>г. Архангельск, ул. Розы Люксембург, д. 37</t>
  </si>
  <si>
    <t>40604810548000000116</t>
  </si>
  <si>
    <t>90</t>
  </si>
  <si>
    <t>г. Архангельск, ул. Дачная, д. 57, корп. 1</t>
  </si>
  <si>
    <t>40604810548000000129</t>
  </si>
  <si>
    <t>91</t>
  </si>
  <si>
    <t>г. Архангельск, пр-кт. Ленинградский, д. 277</t>
  </si>
  <si>
    <t>40604810548000000132</t>
  </si>
  <si>
    <t>92</t>
  </si>
  <si>
    <t>г. Архангельск, ул. Шабалина, д. 22</t>
  </si>
  <si>
    <t>40604810548000000145</t>
  </si>
  <si>
    <t>93</t>
  </si>
  <si>
    <t>г. Архангельск, пр-кт. Дзержинского, д. 3, корп. 1</t>
  </si>
  <si>
    <t>40604810548000000158</t>
  </si>
  <si>
    <t>94</t>
  </si>
  <si>
    <t>р-н. Устьянский, рп. Октябрьский, ул. Ленина, д. 4</t>
  </si>
  <si>
    <t>40604810648000000003</t>
  </si>
  <si>
    <t>95</t>
  </si>
  <si>
    <t>г. Архангельск, пр-кт. Советских Космонавтов, д. 35</t>
  </si>
  <si>
    <t>40604810648000000016</t>
  </si>
  <si>
    <t>96</t>
  </si>
  <si>
    <t>г. Архангельск, ул. Советская, д. 19</t>
  </si>
  <si>
    <t>40604810648000000029</t>
  </si>
  <si>
    <t>97</t>
  </si>
  <si>
    <t>г. Архангельск, ул. Советская, д. 31</t>
  </si>
  <si>
    <t>40604810648000000032</t>
  </si>
  <si>
    <t>98</t>
  </si>
  <si>
    <t>г. Архангельск, ул. Дачная, д. 53</t>
  </si>
  <si>
    <t>40604810648000000045</t>
  </si>
  <si>
    <t>99</t>
  </si>
  <si>
    <t>г. Архангельск, ул. Л.Н.Лочехина, д. 11, корп. 1</t>
  </si>
  <si>
    <t>40604810648000000058</t>
  </si>
  <si>
    <t>100</t>
  </si>
  <si>
    <t>г. Архангельск, пр-кт. Ленинградский, д. 279</t>
  </si>
  <si>
    <t>40604810648000000061</t>
  </si>
  <si>
    <t>101</t>
  </si>
  <si>
    <t>г. Архангельск, ул. Адмирала Кузнецова, д. 27</t>
  </si>
  <si>
    <t>40604810648000000087</t>
  </si>
  <si>
    <t>102</t>
  </si>
  <si>
    <t>г. Архангельск, пр-кт. Ленинградский, д. 113</t>
  </si>
  <si>
    <t>40604810648000000090</t>
  </si>
  <si>
    <t>103</t>
  </si>
  <si>
    <t>р-н. Каргопольский, г. Каргополь, ул. Архангельская, д. 11</t>
  </si>
  <si>
    <t>40604810648000000100</t>
  </si>
  <si>
    <t>104</t>
  </si>
  <si>
    <t>г. Архангельск, ул. Мусинского, д. 23</t>
  </si>
  <si>
    <t>40604810648000000126</t>
  </si>
  <si>
    <t>5/68</t>
  </si>
  <si>
    <t>105</t>
  </si>
  <si>
    <t>г. Архангельск, ул. Садовая, д. 21</t>
  </si>
  <si>
    <t>40604810648000000139</t>
  </si>
  <si>
    <t>106</t>
  </si>
  <si>
    <t>г. Архангельск, ул. Маяковского, д. 21</t>
  </si>
  <si>
    <t>40604810648000000142</t>
  </si>
  <si>
    <t>107</t>
  </si>
  <si>
    <t>г. Северодвинск, пр-кт. Ленина, д. 19/46</t>
  </si>
  <si>
    <t>40604810648000000155</t>
  </si>
  <si>
    <t>108</t>
  </si>
  <si>
    <t>р-н. Каргопольский, г. Каргополь, ул. Ленинградская, д. 22</t>
  </si>
  <si>
    <t>40604810748000000013</t>
  </si>
  <si>
    <t>109</t>
  </si>
  <si>
    <t>г. Архангельск, пр-кт. Никольский, д. 92</t>
  </si>
  <si>
    <t>40604810748000000026</t>
  </si>
  <si>
    <t>110</t>
  </si>
  <si>
    <t>г. Архангельск, ул. Советская, д. 39</t>
  </si>
  <si>
    <t>40604810748000000039</t>
  </si>
  <si>
    <t>111</t>
  </si>
  <si>
    <t>г. Архангельск, ул. Урицкого, д. 49, корп. 1</t>
  </si>
  <si>
    <t>40604810748000000042</t>
  </si>
  <si>
    <t>112</t>
  </si>
  <si>
    <t>г. Архангельск, ул. Красных партизан, д. 28</t>
  </si>
  <si>
    <t>40604810748000000055</t>
  </si>
  <si>
    <t>113</t>
  </si>
  <si>
    <t>г. Архангельск, ул. Калинина, д. 21</t>
  </si>
  <si>
    <t>40604810748000000068</t>
  </si>
  <si>
    <t>114</t>
  </si>
  <si>
    <t>р-н. Лешуконский, с. Лешуконское, ул. Советская, д. 9</t>
  </si>
  <si>
    <t>40604810748000000071</t>
  </si>
  <si>
    <t>115</t>
  </si>
  <si>
    <t>г. Архангельск, ул. Никитова, д. 8</t>
  </si>
  <si>
    <t>40604810748000000084</t>
  </si>
  <si>
    <t>116</t>
  </si>
  <si>
    <t>г. Архангельск, ул. Беломорской флотилии, д. 8</t>
  </si>
  <si>
    <t>40604810748000000097</t>
  </si>
  <si>
    <t>117</t>
  </si>
  <si>
    <t>р-н. Каргопольский, г. Каргополь, ул. Болотникова, д. 43</t>
  </si>
  <si>
    <t>40604810748000000107</t>
  </si>
  <si>
    <t>118</t>
  </si>
  <si>
    <t>р-н. Каргопольский, п. Пригородный, ул. Труда, д. 11</t>
  </si>
  <si>
    <t>40604810748000000110</t>
  </si>
  <si>
    <t>119</t>
  </si>
  <si>
    <t>г. Архангельск, пр-кт. Ленинградский, д. 265, корп. 1</t>
  </si>
  <si>
    <t>40604810748000000123</t>
  </si>
  <si>
    <t>120</t>
  </si>
  <si>
    <t>г. Архангельск, ул. Почтовая, д. 23</t>
  </si>
  <si>
    <t>40604810748000000136</t>
  </si>
  <si>
    <t>121</t>
  </si>
  <si>
    <t>г. Архангельск, ул. Красных партизан, д. 22</t>
  </si>
  <si>
    <t>40604810748000000149</t>
  </si>
  <si>
    <t>122</t>
  </si>
  <si>
    <t>г. Архангельск, пр-кт. Ленинградский, д. 277, корп. 2</t>
  </si>
  <si>
    <t>40604810748000000152</t>
  </si>
  <si>
    <t>123</t>
  </si>
  <si>
    <t>г. Архангельск, ул. Советская, д. 43</t>
  </si>
  <si>
    <t>40604810848000000007</t>
  </si>
  <si>
    <t>124</t>
  </si>
  <si>
    <t>г. Архангельск, ул. Дачная, д. 49, корп. 3</t>
  </si>
  <si>
    <t>40604810848000000010</t>
  </si>
  <si>
    <t>125</t>
  </si>
  <si>
    <t>г. Архангельск, ул. Красных партизан, д. 19</t>
  </si>
  <si>
    <t>40604810848000000023</t>
  </si>
  <si>
    <t>126</t>
  </si>
  <si>
    <t>г. Архангельск, ул. Розы Люксембург, д. 21</t>
  </si>
  <si>
    <t>40604810848000000036</t>
  </si>
  <si>
    <t>127</t>
  </si>
  <si>
    <t>г. Архангельск, ул. Розы Люксембург, д. 23</t>
  </si>
  <si>
    <t>40604810848000000052</t>
  </si>
  <si>
    <t>6/68</t>
  </si>
  <si>
    <t>128</t>
  </si>
  <si>
    <t>г. Архангельск, пр-кт. Ленинградский, д. 267</t>
  </si>
  <si>
    <t>40604810848000000065</t>
  </si>
  <si>
    <t>129</t>
  </si>
  <si>
    <t>г. Архангельск, пр-кт. Троицкий, д. 121, корп. 2</t>
  </si>
  <si>
    <t>40604810848000000078</t>
  </si>
  <si>
    <t>130</t>
  </si>
  <si>
    <t>г. Архангельск, пр-кт. Троицкий, д. 61</t>
  </si>
  <si>
    <t>40604810848000000081</t>
  </si>
  <si>
    <t>131</t>
  </si>
  <si>
    <t>р-н. Каргопольский, г. Каргополь, ул. Болотникова, д. 17</t>
  </si>
  <si>
    <t>40604810848000000094</t>
  </si>
  <si>
    <t>132</t>
  </si>
  <si>
    <t>р-н. Каргопольский, г. Каргополь, ул. Ленина, д. 47</t>
  </si>
  <si>
    <t>40604810848000000104</t>
  </si>
  <si>
    <t>133</t>
  </si>
  <si>
    <t>г. Архангельск, пр-кт. Ленинградский, д. 281, корп. 1</t>
  </si>
  <si>
    <t>40604810848000000117</t>
  </si>
  <si>
    <t>134</t>
  </si>
  <si>
    <t>г. Архангельск, ул. Кедрова, д. 20</t>
  </si>
  <si>
    <t>40604810848000000120</t>
  </si>
  <si>
    <t>135</t>
  </si>
  <si>
    <t>р-н. Каргопольский, г. Каргополь, наб. им Баранова, д. 23</t>
  </si>
  <si>
    <t>40604810848000000133</t>
  </si>
  <si>
    <t>136</t>
  </si>
  <si>
    <t>г. Архангельск, ул. Советская, д. 32</t>
  </si>
  <si>
    <t>40604810848000000146</t>
  </si>
  <si>
    <t>137</t>
  </si>
  <si>
    <t>р-н. Каргопольский, г. Каргополь, ул. Ленина, д. 101, корп. б</t>
  </si>
  <si>
    <t>40604810848000000159</t>
  </si>
  <si>
    <t>138</t>
  </si>
  <si>
    <t>р-н. Каргопольский, п. Пригородный, ул. Школьная, д. 11</t>
  </si>
  <si>
    <t>40604810948000000004</t>
  </si>
  <si>
    <t>139</t>
  </si>
  <si>
    <t>г. Архангельск, ул. Беломорской флотилии, д. 4</t>
  </si>
  <si>
    <t>40604810948000000017</t>
  </si>
  <si>
    <t>140</t>
  </si>
  <si>
    <t>г. Архангельск, ул. Советская, д. 37</t>
  </si>
  <si>
    <t>40604810948000000020</t>
  </si>
  <si>
    <t>141</t>
  </si>
  <si>
    <t>г. Архангельск, ул. Мещерского, д. 19</t>
  </si>
  <si>
    <t>40604810948000000033</t>
  </si>
  <si>
    <t>142</t>
  </si>
  <si>
    <t>г. Архангельск, ул. Самойло, д. 10</t>
  </si>
  <si>
    <t>40604810948000000046</t>
  </si>
  <si>
    <t>143</t>
  </si>
  <si>
    <t>г. Архангельск, пр-кт. Ленинградский, д. 343</t>
  </si>
  <si>
    <t>40604810948000000059</t>
  </si>
  <si>
    <t>144</t>
  </si>
  <si>
    <t>г. Архангельск, пр-кт. Ленинградский, д. 356</t>
  </si>
  <si>
    <t>40604810948000000062</t>
  </si>
  <si>
    <t>145</t>
  </si>
  <si>
    <t>г. Архангельск, ул. Розы Люксембург, д. 12</t>
  </si>
  <si>
    <t>40604810948000000088</t>
  </si>
  <si>
    <t>146</t>
  </si>
  <si>
    <t>г. Архангельск, ул. Комсомольская, д. 40, корп. 1</t>
  </si>
  <si>
    <t>40604810948000000091</t>
  </si>
  <si>
    <t>147</t>
  </si>
  <si>
    <t>р-н. Каргопольский, г. Каргополь, ул. Ленина, д. 77</t>
  </si>
  <si>
    <t>40604810948000000101</t>
  </si>
  <si>
    <t>148</t>
  </si>
  <si>
    <t>р-н. Каргопольский, г. Каргополь, ул. Красный Посад, д. 40</t>
  </si>
  <si>
    <t>40604810948000000114</t>
  </si>
  <si>
    <t>149</t>
  </si>
  <si>
    <t>г. Архангельск, ул. Маяковского, д. 21, корп. 1</t>
  </si>
  <si>
    <t>40604810948000000127</t>
  </si>
  <si>
    <t>150</t>
  </si>
  <si>
    <t>г. Архангельск, пр-кт. Ленинградский, д. 269</t>
  </si>
  <si>
    <t>40604810948000000130</t>
  </si>
  <si>
    <t>7/68</t>
  </si>
  <si>
    <t>151</t>
  </si>
  <si>
    <t>г. Архангельск, ул. Красных партизан, д. 20</t>
  </si>
  <si>
    <t>40604810948000000143</t>
  </si>
  <si>
    <t>152</t>
  </si>
  <si>
    <t>р-н. Каргопольский, г. Каргополь, ул. Ленина, д. 51</t>
  </si>
  <si>
    <t>40604810948000000156</t>
  </si>
  <si>
    <t>ИТОГО:</t>
  </si>
  <si>
    <t>Архангельский-ПКБ ф-л ПАО Банка "ФК Открытие"</t>
  </si>
  <si>
    <t>Начислено взносов на
капитальный ремонт за
предшествующий год (всего)</t>
  </si>
  <si>
    <t>г. Архангельск, ул. Садовая, д. 36, корп. 1</t>
  </si>
  <si>
    <t>40604810100154998224</t>
  </si>
  <si>
    <t>г. Архангельск, пр-кт. Троицкий, д. 164</t>
  </si>
  <si>
    <t>40604810200151998224</t>
  </si>
  <si>
    <t>г. Архангельск, пр-кт. Ленинградский, д. 356, корп. 1</t>
  </si>
  <si>
    <t>40604810400155998224</t>
  </si>
  <si>
    <t>г. Архангельск, пр-кт. Обводный Канал, д. 34</t>
  </si>
  <si>
    <t>40604810500152998224</t>
  </si>
  <si>
    <t>г. Архангельск, ул. Садовая, д. 36</t>
  </si>
  <si>
    <t>40604810800153998224</t>
  </si>
  <si>
    <t>г. Архангельск, ул. 23-й Гвардейской дивизии, д. 10</t>
  </si>
  <si>
    <t>40604810900150998224</t>
  </si>
  <si>
    <t>8/68</t>
  </si>
  <si>
    <t>Архангельское отделение №8637 ПАО Сбербанк г. Архангельск</t>
  </si>
  <si>
    <t>г. Архангельск, ул. Кедрова, д. 15</t>
  </si>
  <si>
    <t>40604810004000000013</t>
  </si>
  <si>
    <t>г. Архангельск, ул. Советская, д. 17</t>
  </si>
  <si>
    <t>40604810004000000026</t>
  </si>
  <si>
    <t>г. Архангельск, ул. Выучейского, д. 63</t>
  </si>
  <si>
    <t>40604810004000000039</t>
  </si>
  <si>
    <t>г. Архангельск, ул. Клепача, д. 11</t>
  </si>
  <si>
    <t>40604810004000000042</t>
  </si>
  <si>
    <t>р-н. Котласский, г. Котлас, ул. Маяковского, д. 35, корп. а</t>
  </si>
  <si>
    <t>40604810004000000055</t>
  </si>
  <si>
    <t>г. Архангельск, ул. Партизанская, д. 49</t>
  </si>
  <si>
    <t>40604810004000000068</t>
  </si>
  <si>
    <t>г. Архангельск, ул. Локомотивная, д. 3</t>
  </si>
  <si>
    <t>40604810004000000071</t>
  </si>
  <si>
    <t>9/68</t>
  </si>
  <si>
    <t>г. Архангельск, пр-кт. Троицкий, д. 104</t>
  </si>
  <si>
    <t>40604810004000000084</t>
  </si>
  <si>
    <t>г. Архангельск, ул. Смольный Буян, д. 21</t>
  </si>
  <si>
    <t>40604810004000000097</t>
  </si>
  <si>
    <t>р-н. Устьянский, рп. Октябрьский, ул. Ленина, д. 16</t>
  </si>
  <si>
    <t>40604810004000000107</t>
  </si>
  <si>
    <t>р-н. Устьянский, рп. Октябрьский, ул. Клубная, д. 4</t>
  </si>
  <si>
    <t>40604810004000000110</t>
  </si>
  <si>
    <t>г. Северодвинск, ул. Ричарда Ченслера, д. 17</t>
  </si>
  <si>
    <t>40604810004000000123</t>
  </si>
  <si>
    <t>р-н. Верхнетоемский, п. Двинской, ул. Лесная, д. 12</t>
  </si>
  <si>
    <t>40604810004000000136</t>
  </si>
  <si>
    <t>р-н. Верхнетоемский, с. Верхняя Тойма, ул. Кулижского, д. 26, корп. а</t>
  </si>
  <si>
    <t>40604810004000000149</t>
  </si>
  <si>
    <t>р-н. Верхнетоемский, с. Верхняя Тойма, ул. Ломоносова, д. 33, корп. а</t>
  </si>
  <si>
    <t>40604810004000000152</t>
  </si>
  <si>
    <t>р-н. Верхнетоемский, с. Верхняя Тойма, ул. Кулижского, д. 30, корп. а</t>
  </si>
  <si>
    <t>40604810004000000165</t>
  </si>
  <si>
    <t>р-н. Холмогорский, п. Луковецкий, ул. Северная, д. 4</t>
  </si>
  <si>
    <t>40604810004000000178</t>
  </si>
  <si>
    <t>р-н. Верхнетоемский, с. Верхняя Тойма, ул. Кулижского, д. 29, корп. в</t>
  </si>
  <si>
    <t>40604810004000000181</t>
  </si>
  <si>
    <t>г. Архангельск, пр-кт. Дзержинского, д. 7</t>
  </si>
  <si>
    <t>40604810004000000194</t>
  </si>
  <si>
    <t>10/68</t>
  </si>
  <si>
    <t>р-н. Верхнетоемский, с. Верхняя Тойма, ул. Центральная, д. 14</t>
  </si>
  <si>
    <t>40604810004000000204</t>
  </si>
  <si>
    <t>г. Архангельск, пр-кт. Обводный Канал, д. 42</t>
  </si>
  <si>
    <t>40604810004000000217</t>
  </si>
  <si>
    <t>р-н. Каргопольский, г. Каргополь, ул. Калинина, д. 15</t>
  </si>
  <si>
    <t>40604810004000000220</t>
  </si>
  <si>
    <t>р-н. Холмогорский, п. Луковецкий, ул. Юбилейная, д. 7</t>
  </si>
  <si>
    <t>40604810004000000233</t>
  </si>
  <si>
    <t>р-н. Холмогорский, п. Луковецкий, ул. Юбилейная, д. 1</t>
  </si>
  <si>
    <t>40604810004000000246</t>
  </si>
  <si>
    <t>г. Архангельск, ул. Кировская, д. 23, корп. 1</t>
  </si>
  <si>
    <t>40604810004000000259</t>
  </si>
  <si>
    <t>г. Архангельск, ул. Мусинского, д. 11</t>
  </si>
  <si>
    <t>40604810004000000262</t>
  </si>
  <si>
    <t>р-н. Онежский, г. Онега, пр-кт. Ленина, д. 198</t>
  </si>
  <si>
    <t>40604810004000000275</t>
  </si>
  <si>
    <t>р-н. Котласский, г. Котлас, ул. Кузнецова, д. 5, корп. а</t>
  </si>
  <si>
    <t>40604810004000000288</t>
  </si>
  <si>
    <t>г. Архангельск, ул. Победы, д. 114</t>
  </si>
  <si>
    <t>40604810004000000291</t>
  </si>
  <si>
    <t>г. Архангельск, ул. Садовая, д. 19</t>
  </si>
  <si>
    <t>40604810004000000301</t>
  </si>
  <si>
    <t>г. Северодвинск, ул. Коновалова, д. 22</t>
  </si>
  <si>
    <t>40604810004000000314</t>
  </si>
  <si>
    <t>11/68</t>
  </si>
  <si>
    <t>г. Архангельск, ул. Красных партизан, д. 14, корп. 1</t>
  </si>
  <si>
    <t>40604810004000000327</t>
  </si>
  <si>
    <t>р-н. Устьянский, рп. Октябрьский, ул. Заводская, д. 4</t>
  </si>
  <si>
    <t>40604810004000000330</t>
  </si>
  <si>
    <t>г. Архангельск, ул. Воскресенская, д. 75, корп. 1</t>
  </si>
  <si>
    <t>40604810004000000343</t>
  </si>
  <si>
    <t>г. Северодвинск, ул. Железнодорожная, д. 7</t>
  </si>
  <si>
    <t>40604810004000000356</t>
  </si>
  <si>
    <t>г. Архангельск, ул. Победы, д. 116</t>
  </si>
  <si>
    <t>40604810004000000369</t>
  </si>
  <si>
    <t>р-н. Мезенский, г. Мезень, ул. Ломоносова, д. 19</t>
  </si>
  <si>
    <t>40604810004000000372</t>
  </si>
  <si>
    <t>г. Архангельск, ул. Воронина, д. 31, корп. 3</t>
  </si>
  <si>
    <t>40604810004000000385</t>
  </si>
  <si>
    <t>р-н. Плесецкий, рп. Обозерский, ул. Советской Армии, д. 34</t>
  </si>
  <si>
    <t>40604810004000000398</t>
  </si>
  <si>
    <t>р-н. Вельский, г. Вельск, ул. Дзержинского, д. 90, корп. а</t>
  </si>
  <si>
    <t>40604810004000000424</t>
  </si>
  <si>
    <t>р-н. Верхнетоемский, п. Двинской, ул. Лесная, д. 5</t>
  </si>
  <si>
    <t>40604810004000000437</t>
  </si>
  <si>
    <t>р-н. Мезенский, рп. Каменка, ул. Норинского, д. 39</t>
  </si>
  <si>
    <t>40604810004000000440</t>
  </si>
  <si>
    <t>р-н. Пинежский, с. Карпогоры, ул. Победы, д. 52</t>
  </si>
  <si>
    <t>40604810004000000453</t>
  </si>
  <si>
    <t>12/68</t>
  </si>
  <si>
    <t>р-н. Мезенский, г. Мезень, ул. Северная, д. 8</t>
  </si>
  <si>
    <t>40604810004000000466</t>
  </si>
  <si>
    <t>р-н. Плесецкий, рп. Плесецк, ул. Октябрьская, д. 84</t>
  </si>
  <si>
    <t>40604810004000000482</t>
  </si>
  <si>
    <t>г. Архангельск, пр-кт. Ломоносова, д. 202, корп. 1</t>
  </si>
  <si>
    <t>40604810004000000495</t>
  </si>
  <si>
    <t>р-н. Онежский, г. Онега, пр-кт. Кирова, д. 146</t>
  </si>
  <si>
    <t>40604810004000000505</t>
  </si>
  <si>
    <t>р-н. Верхнетоемский, с. Верхняя Тойма, ул. Пролетарская, д. 18</t>
  </si>
  <si>
    <t>40604810004000000518</t>
  </si>
  <si>
    <t>р-н. Верхнетоемский, с. Верхняя Тойма, ул. Комсомольская, д. 11</t>
  </si>
  <si>
    <t>40604810004000000521</t>
  </si>
  <si>
    <t>г. Архангельск, пр-кт. Ленинградский, д. 21, корп. 1</t>
  </si>
  <si>
    <t>40604810004000000534</t>
  </si>
  <si>
    <t>р-н. Онежский, г. Онега, пр-кт. Гагарина, д. 17</t>
  </si>
  <si>
    <t>40604810004000000547</t>
  </si>
  <si>
    <t>г. Архангельск, ул. Розы Люксембург, д. 46, корп. 3</t>
  </si>
  <si>
    <t>40604810004000000550</t>
  </si>
  <si>
    <t>р-н. Онежский, г. Онега, пр-кт. Октябрьский, д. 127</t>
  </si>
  <si>
    <t>40604810004000000563</t>
  </si>
  <si>
    <t>р-н. Котласский, г. Котлас, ул. Котлашанская, д. 12</t>
  </si>
  <si>
    <t>40604810004000000576</t>
  </si>
  <si>
    <t>р-н. Онежский, г. Онега, ул. Вересового, д. 11</t>
  </si>
  <si>
    <t>40604810004000000589</t>
  </si>
  <si>
    <t>13/68</t>
  </si>
  <si>
    <t>р-н. Онежский, г. Онега, ул. Труда, д. 4</t>
  </si>
  <si>
    <t>40604810004000000592</t>
  </si>
  <si>
    <t>г. Архангельск, пр-кт. Троицкий, д. 138, корп. 1</t>
  </si>
  <si>
    <t>40604810004000000602</t>
  </si>
  <si>
    <t>р-н. Ленский, рп. Урдома, ул. Железнодорожная, д. 57</t>
  </si>
  <si>
    <t>40604810004000000615</t>
  </si>
  <si>
    <t>г. Архангельск, пр-кт. Троицкий, д. 182</t>
  </si>
  <si>
    <t>40604810104000000007</t>
  </si>
  <si>
    <t>р-н. Приморский, п. Соловецкий, ул. Приморская, д. 16</t>
  </si>
  <si>
    <t>40604810104000000023</t>
  </si>
  <si>
    <t>р-н. Устьянский, рп. Октябрьский, ул. Заводская, д. 22, корп. б</t>
  </si>
  <si>
    <t>40604810104000000036</t>
  </si>
  <si>
    <t>р-н. Котласский, г. Котлас, ул. Маяковского, д. 41</t>
  </si>
  <si>
    <t>40604810104000000049</t>
  </si>
  <si>
    <t>р-н. Котласский, г. Котлас, ул. Маяковского, д. 39</t>
  </si>
  <si>
    <t>40604810104000000052</t>
  </si>
  <si>
    <t>г. Архангельск, ул. Воскресенская, д. 96, корп. 1</t>
  </si>
  <si>
    <t>40604810104000000065</t>
  </si>
  <si>
    <t>г. Архангельск, ул. Розы Люксембург, д. 72</t>
  </si>
  <si>
    <t>40604810104000000078</t>
  </si>
  <si>
    <t>г. Архангельск, пр-кт. Троицкий, д. 123</t>
  </si>
  <si>
    <t>40604810104000000081</t>
  </si>
  <si>
    <t>г. Архангельск, ул. Вельможного, д. 11</t>
  </si>
  <si>
    <t>40604810104000000094</t>
  </si>
  <si>
    <t>14/68</t>
  </si>
  <si>
    <t>р-н. Лешуконский, с. Лешуконское, ул. Молодежная, д. 8</t>
  </si>
  <si>
    <t>40604810104000000104</t>
  </si>
  <si>
    <t>р-н. Устьянский, рп. Октябрьский, ул. Ленина, д. 8</t>
  </si>
  <si>
    <t>40604810104000000117</t>
  </si>
  <si>
    <t>р-н. Устьянский, рп. Октябрьский, ул. Ленина, д. 50</t>
  </si>
  <si>
    <t>40604810104000000120</t>
  </si>
  <si>
    <t>р-н. Верхнетоемский, п. Двинской, ул. Труфанова, д. 17</t>
  </si>
  <si>
    <t>40604810104000000133</t>
  </si>
  <si>
    <t>р-н. Верхнетоемский, с. Верхняя Тойма, ул. Кулижского, д. 22</t>
  </si>
  <si>
    <t>40604810104000000146</t>
  </si>
  <si>
    <t>р-н. Верхнетоемский, с. Верхняя Тойма, ул. Аэродромная, д. 18</t>
  </si>
  <si>
    <t>40604810104000000159</t>
  </si>
  <si>
    <t>г. Архангельск, ул. Воронина, д. 35, корп. 1</t>
  </si>
  <si>
    <t>40604810104000000162</t>
  </si>
  <si>
    <t>р-н. Верхнетоемский, с. Верхняя Тойма, ул. Кулижского, д. 26</t>
  </si>
  <si>
    <t>40604810104000000175</t>
  </si>
  <si>
    <t>р-н. Устьянский, рп. Октябрьский, ул. Ленина, д. 2</t>
  </si>
  <si>
    <t>40604810104000000188</t>
  </si>
  <si>
    <t>г. Архангельск, ул. Выучейского, д. 59, корп. 2</t>
  </si>
  <si>
    <t>40604810104000000191</t>
  </si>
  <si>
    <t>р-н. Холмогорский, п. Луковецкий, ул. Комсомольская, д. 2</t>
  </si>
  <si>
    <t>40604810104000000201</t>
  </si>
  <si>
    <t>р-н. Верхнетоемский, п. Двинской, ул. Труфанова, д. 16</t>
  </si>
  <si>
    <t>40604810104000000214</t>
  </si>
  <si>
    <t>15/68</t>
  </si>
  <si>
    <t>р-н. Мезенский, г. Мезень, ул. Ломоносова, д. 59</t>
  </si>
  <si>
    <t>40604810104000000227</t>
  </si>
  <si>
    <t>р-н. Холмогорский, п. Луковецкий, ул. Северная, д. 10</t>
  </si>
  <si>
    <t>40604810104000000230</t>
  </si>
  <si>
    <t>г. Северодвинск, ул. Полярная, д. 21/37</t>
  </si>
  <si>
    <t>40604810104000000243</t>
  </si>
  <si>
    <t>р-н. Пинежский, с. Карпогоры, ул. Победы, д. 53, корп. а</t>
  </si>
  <si>
    <t>40604810104000000256</t>
  </si>
  <si>
    <t>г. Архангельск, ул. Вологодская, д. 17</t>
  </si>
  <si>
    <t>40604810104000000269</t>
  </si>
  <si>
    <t>г. Архангельск, ул. Смольный Буян, д. 14, корп. 1</t>
  </si>
  <si>
    <t>40604810104000000272</t>
  </si>
  <si>
    <t>г. Архангельск, пр-кт. Ломоносова, д. 289</t>
  </si>
  <si>
    <t>40604810104000000285</t>
  </si>
  <si>
    <t>г. Архангельск, ул. Советская, д. 21</t>
  </si>
  <si>
    <t>40604810104000000298</t>
  </si>
  <si>
    <t>г. Архангельск, ул. Кировская, д. 10</t>
  </si>
  <si>
    <t>40604810104000000308</t>
  </si>
  <si>
    <t>г. Архангельск, ул. Ильича, д. 2, корп. 1</t>
  </si>
  <si>
    <t>40604810104000000311</t>
  </si>
  <si>
    <t>г. Северодвинск, ул. Карла Маркса, д. 20</t>
  </si>
  <si>
    <t>40604810104000000324</t>
  </si>
  <si>
    <t>р-н. Мезенский, г. Мезень, пр-кт. Канинский, д. 49, корп. а</t>
  </si>
  <si>
    <t>40604810104000000337</t>
  </si>
  <si>
    <t>16/68</t>
  </si>
  <si>
    <t>р-н. Приморский, д. Хорьково, д. 38</t>
  </si>
  <si>
    <t>40604810104000000340</t>
  </si>
  <si>
    <t>р-н. Мезенский, г. Мезень, ул. Карла Маркса, д. 26</t>
  </si>
  <si>
    <t>40604810104000000366</t>
  </si>
  <si>
    <t>р-н. Котласский, г. Котлас, пр-кт. Мира, д. 27</t>
  </si>
  <si>
    <t>40604810104000000379</t>
  </si>
  <si>
    <t>г. Архангельск, пр-кт. Троицкий, д. 37, корп. 1</t>
  </si>
  <si>
    <t>40604810104000000382</t>
  </si>
  <si>
    <t>г. Архангельск, ул. Стрелковая, д. 4</t>
  </si>
  <si>
    <t>40604810104000000395</t>
  </si>
  <si>
    <t>р-н. Вельский, г. Вельск, ул. Гайдара, д. 20</t>
  </si>
  <si>
    <t>40604810104000000405</t>
  </si>
  <si>
    <t>г. Архангельск, ул. Штурманская, д. 5</t>
  </si>
  <si>
    <t>40604810104000000418</t>
  </si>
  <si>
    <t>г. Архангельск, ул. Карла Маркса, д. 13</t>
  </si>
  <si>
    <t>40604810104000000421</t>
  </si>
  <si>
    <t>р-н. Верхнетоемский, п. Двинской, ул. Лесная, д. 3</t>
  </si>
  <si>
    <t>40604810104000000434</t>
  </si>
  <si>
    <t>р-н. Мезенский, рп. Каменка, ул. Мезенская, д. 46</t>
  </si>
  <si>
    <t>40604810104000000447</t>
  </si>
  <si>
    <t>р-н. Онежский, г. Онега, пр-кт. Гагарина, д. 51</t>
  </si>
  <si>
    <t>40604810104000000463</t>
  </si>
  <si>
    <t>р-н. Онежский, г. Онега, пр-кт. Ленина, д. 92</t>
  </si>
  <si>
    <t>40604810104000000476</t>
  </si>
  <si>
    <t>17/68</t>
  </si>
  <si>
    <t>р-н. Лешуконский, с. Лешуконское, ул. Октябрьская, д. 35</t>
  </si>
  <si>
    <t>40604810104000000489</t>
  </si>
  <si>
    <t>г. Архангельск, ул. Садовая, д. 25</t>
  </si>
  <si>
    <t>40604810104000000492</t>
  </si>
  <si>
    <t>г. Архангельск, линия. Вторая, д. 10</t>
  </si>
  <si>
    <t>40604810104000000502</t>
  </si>
  <si>
    <t>г. Архангельск, ул. Суворова, д. 12</t>
  </si>
  <si>
    <t>40604810104000000515</t>
  </si>
  <si>
    <t>р-н. Верхнетоемский, с. Верхняя Тойма, ул. Аэродромная, д. 13</t>
  </si>
  <si>
    <t>40604810104000000528</t>
  </si>
  <si>
    <t>г. Архангельск, ул. Воронина, д. 17</t>
  </si>
  <si>
    <t>40604810104000000531</t>
  </si>
  <si>
    <t>р-н. Котласский, г. Котлас, ул. Кедрова, д. 21</t>
  </si>
  <si>
    <t>40604810104000000544</t>
  </si>
  <si>
    <t>г. Архангельск, ул. Химиков, д. 23</t>
  </si>
  <si>
    <t>40604810104000000557</t>
  </si>
  <si>
    <t>р-н. Котласский, г. Котлас, ул. Маяковского, д. 37</t>
  </si>
  <si>
    <t>40604810104000000560</t>
  </si>
  <si>
    <t>р-н. Котласский, г. Котлас, ул. Кузнецова, д. 6, корп. а</t>
  </si>
  <si>
    <t>40604810104000000573</t>
  </si>
  <si>
    <t>р-н. Верхнетоемский, с. Верхняя Тойма, ул. Пролетарская, д. 14</t>
  </si>
  <si>
    <t>40604810104000000586</t>
  </si>
  <si>
    <t>р-н. Онежский, г. Онега, ул. Приморская, д. 28</t>
  </si>
  <si>
    <t>40604810104000000599</t>
  </si>
  <si>
    <t>18/68</t>
  </si>
  <si>
    <t>р-н. Онежский, г. Онега, ул. Матросова, д. 9, корп. а</t>
  </si>
  <si>
    <t>40604810104000000609</t>
  </si>
  <si>
    <t>г. Архангельск, пр-кт. Троицкий, д. 91, корп. 1</t>
  </si>
  <si>
    <t>40604810104000000612</t>
  </si>
  <si>
    <t>г. Северодвинск, ул. Ломоносова, д. 89</t>
  </si>
  <si>
    <t>40604810204000000004</t>
  </si>
  <si>
    <t>г. Архангельск, линия. Вторая, д. 46</t>
  </si>
  <si>
    <t>40604810204000000017</t>
  </si>
  <si>
    <t>г. Архангельск, ул. Штурманская, д. 7</t>
  </si>
  <si>
    <t>40604810204000000020</t>
  </si>
  <si>
    <t>р-н. Устьянский, рп. Октябрьский, ул. Зеленая, д. 36, корп. а</t>
  </si>
  <si>
    <t>40604810204000000033</t>
  </si>
  <si>
    <t>г. Архангельск, ул. Локомотивная, д. 26</t>
  </si>
  <si>
    <t>40604810204000000046</t>
  </si>
  <si>
    <t>г. Архангельск, ул. Тимме, д. 6, корп. 3</t>
  </si>
  <si>
    <t>40604810204000000062</t>
  </si>
  <si>
    <t>г. Архангельск, ул. Комсомольская, д. 9, корп. 2</t>
  </si>
  <si>
    <t>40604810204000000075</t>
  </si>
  <si>
    <t>г. Архангельск, пр-кт. Троицкий, д. 198</t>
  </si>
  <si>
    <t>40604810204000000088</t>
  </si>
  <si>
    <t>г. Архангельск, ул. Адмирала Кузнецова, д. 14</t>
  </si>
  <si>
    <t>40604810204000000091</t>
  </si>
  <si>
    <t>г. Архангельск, пр-кт. Ленинградский, д. 21, корп. 2</t>
  </si>
  <si>
    <t>40604810204000000101</t>
  </si>
  <si>
    <t>19/68</t>
  </si>
  <si>
    <t>р-н. Устьянский, рп. Октябрьский, ул. Зеленая, д. 39, корп. а</t>
  </si>
  <si>
    <t>40604810204000000114</t>
  </si>
  <si>
    <t>р-н. Лешуконский, с. Лешуконское, ул. Конецгорская, д. 46</t>
  </si>
  <si>
    <t>40604810204000000127</t>
  </si>
  <si>
    <t>р-н. Верхнетоемский, с. Верхняя Тойма, ул. Угрюмова, д. 13</t>
  </si>
  <si>
    <t>40604810204000000143</t>
  </si>
  <si>
    <t>р-н. Верхнетоемский, с. Верхняя Тойма, ул. Ломоносова, д. 20, корп. а</t>
  </si>
  <si>
    <t>40604810204000000156</t>
  </si>
  <si>
    <t>г. Архангельск, ул. Полярная, д. 25, корп. 1</t>
  </si>
  <si>
    <t>40604810204000000169</t>
  </si>
  <si>
    <t>р-н. Холмогорский, п. Луковецкий, ул. Юбилейная, д. 16</t>
  </si>
  <si>
    <t>40604810204000000172</t>
  </si>
  <si>
    <t>р-н. Верхнетоемский, п. Двинской, ул. Исаева, д. 3</t>
  </si>
  <si>
    <t>40604810204000000185</t>
  </si>
  <si>
    <t>р-н. Холмогорский, п. Луковецкий, ул. Советская, д. 19</t>
  </si>
  <si>
    <t>40604810204000000198</t>
  </si>
  <si>
    <t>р-н. Холмогорский, п. Луковецкий, ул. Советская, д. 13</t>
  </si>
  <si>
    <t>40604810204000000208</t>
  </si>
  <si>
    <t>р-н. Верхнетоемский, п. Двинской, ул. Труфанова, д. 4</t>
  </si>
  <si>
    <t>40604810204000000211</t>
  </si>
  <si>
    <t>р-н. Мезенский, г. Мезень, ул. Паюсова, д. 11</t>
  </si>
  <si>
    <t>40604810204000000224</t>
  </si>
  <si>
    <t>р-н. Холмогорский, п. Луковецкий, ул. Юбилейная, д. 12</t>
  </si>
  <si>
    <t>40604810204000000237</t>
  </si>
  <si>
    <t>20/68</t>
  </si>
  <si>
    <t>г. Северодвинск, ул. Гагарина, д. 18, корп. а</t>
  </si>
  <si>
    <t>40604810204000000240</t>
  </si>
  <si>
    <t>г. Архангельск, пр-кт. Ломоносова, д. 285, корп. 1</t>
  </si>
  <si>
    <t>40604810204000000253</t>
  </si>
  <si>
    <t>г. Архангельск, пр-кт. Новгородский, д. 153</t>
  </si>
  <si>
    <t>40604810204000000266</t>
  </si>
  <si>
    <t>р-н. Вельский, п. Солгинский, ул. Правобережная, д. 5</t>
  </si>
  <si>
    <t>40604810204000000282</t>
  </si>
  <si>
    <t>г. Архангельск, ул. Почтовый тракт, д. 30, корп. 1</t>
  </si>
  <si>
    <t>40604810204000000295</t>
  </si>
  <si>
    <t>г. Северодвинск, ул. Железнодорожная, д. 9</t>
  </si>
  <si>
    <t>40604810204000000318</t>
  </si>
  <si>
    <t>г. Архангельск, пр-кт. Ленинградский, д. 352, корп. 1</t>
  </si>
  <si>
    <t>40604810204000000347</t>
  </si>
  <si>
    <t>р-н. Котласский, г. Котлас, ул. Советская, д. 54, корп. а</t>
  </si>
  <si>
    <t>40604810204000000350</t>
  </si>
  <si>
    <t>г. Архангельск, ул. Прокопия Галушина, д. 25</t>
  </si>
  <si>
    <t>40604810204000000363</t>
  </si>
  <si>
    <t>р-н. Котласский, г. Котлас, ул. Маяковского, д. 5</t>
  </si>
  <si>
    <t>40604810204000000376</t>
  </si>
  <si>
    <t>г. Архангельск, ул. Мещерского, д. 5</t>
  </si>
  <si>
    <t>40604810204000000389</t>
  </si>
  <si>
    <t>р-н. Лешуконский, с. Лешуконское, ул. Советская, д. 1</t>
  </si>
  <si>
    <t>40604810204000000392</t>
  </si>
  <si>
    <t>21/68</t>
  </si>
  <si>
    <t>р-н. Котласский, г. Котлас, ул. Гагарина, д. 39, корп. а</t>
  </si>
  <si>
    <t>40604810204000000402</t>
  </si>
  <si>
    <t>153</t>
  </si>
  <si>
    <t>г. Архангельск, ул. Садовая, д. 2, корп. 1</t>
  </si>
  <si>
    <t>40604810204000000415</t>
  </si>
  <si>
    <t>154</t>
  </si>
  <si>
    <t>р-н. Лешуконский, с. Лешуконское, ул. Комсомольская, д. 14</t>
  </si>
  <si>
    <t>40604810204000000428</t>
  </si>
  <si>
    <t>155</t>
  </si>
  <si>
    <t>р-н. Верхнетоемский, с. Верхняя Тойма, ул. Ломоносова, д. 29</t>
  </si>
  <si>
    <t>40604810204000000431</t>
  </si>
  <si>
    <t>156</t>
  </si>
  <si>
    <t>р-н. Мезенский, рп. Каменка, ул. Лукинская, д. 32</t>
  </si>
  <si>
    <t>40604810204000000444</t>
  </si>
  <si>
    <t>157</t>
  </si>
  <si>
    <t>р-н. Онежский, г. Онега, ул. Правды, д. 15</t>
  </si>
  <si>
    <t>40604810204000000457</t>
  </si>
  <si>
    <t>158</t>
  </si>
  <si>
    <t>р-н. Онежский, г. Онега, пр-кт. Ленина, д. 88</t>
  </si>
  <si>
    <t>40604810204000000460</t>
  </si>
  <si>
    <t>159</t>
  </si>
  <si>
    <t>р-н. Онежский, г. Онега, ул. Матросова, д. 10, корп. 2</t>
  </si>
  <si>
    <t>40604810204000000473</t>
  </si>
  <si>
    <t>160</t>
  </si>
  <si>
    <t>г. Архангельск, ул. Свободы, д. 1</t>
  </si>
  <si>
    <t>40604810204000000486</t>
  </si>
  <si>
    <t>161</t>
  </si>
  <si>
    <t>г. Архангельск, ул. Смольный Буян, д. 24, корп. 2</t>
  </si>
  <si>
    <t>40604810204000000499</t>
  </si>
  <si>
    <t>162</t>
  </si>
  <si>
    <t>г. Архангельск, ул. Федора Абрамова, д. 20</t>
  </si>
  <si>
    <t>40604810204000000509</t>
  </si>
  <si>
    <t>163</t>
  </si>
  <si>
    <t>р-н. Онежский, г. Онега, ул. Труда, д. 12</t>
  </si>
  <si>
    <t>40604810204000000512</t>
  </si>
  <si>
    <t>22/68</t>
  </si>
  <si>
    <t>164</t>
  </si>
  <si>
    <t>р-н. Верхнетоемский, с. Верхняя Тойма, ул. Гаражная, д. 18</t>
  </si>
  <si>
    <t>40604810204000000525</t>
  </si>
  <si>
    <t>165</t>
  </si>
  <si>
    <t>р-н. Онежский, г. Онега, пр-кт. Ленина, д. 194</t>
  </si>
  <si>
    <t>40604810204000000538</t>
  </si>
  <si>
    <t>166</t>
  </si>
  <si>
    <t>г. Архангельск, пр-кт. Ленинградский, д. 23</t>
  </si>
  <si>
    <t>40604810204000000541</t>
  </si>
  <si>
    <t>167</t>
  </si>
  <si>
    <t>г. Архангельск, пр-кт. Ломоносова, д. 202</t>
  </si>
  <si>
    <t>40604810204000000554</t>
  </si>
  <si>
    <t>168</t>
  </si>
  <si>
    <t>р-н. Онежский, г. Онега, ул. Правды, д. 6</t>
  </si>
  <si>
    <t>40604810204000000567</t>
  </si>
  <si>
    <t>169</t>
  </si>
  <si>
    <t>р-н. Виноградовский, д. Нижнее Чажестрово, кв-л. ТЭСУ, д. 8</t>
  </si>
  <si>
    <t>40604810204000000570</t>
  </si>
  <si>
    <t>170</t>
  </si>
  <si>
    <t>р-н. Онежский, г. Онега, ул. Архангельская, д. 28</t>
  </si>
  <si>
    <t>40604810204000000583</t>
  </si>
  <si>
    <t>171</t>
  </si>
  <si>
    <t>р-н. Онежский, г. Онега, пр-кт. Ленина, д. 27</t>
  </si>
  <si>
    <t>40604810204000000596</t>
  </si>
  <si>
    <t>172</t>
  </si>
  <si>
    <t>р-н. Онежский, г. Онега, ул. Козлова, д. 12</t>
  </si>
  <si>
    <t>40604810204000000606</t>
  </si>
  <si>
    <t>173</t>
  </si>
  <si>
    <t>г. Архангельск, ул. Дачная, д. 38</t>
  </si>
  <si>
    <t>40604810204000000619</t>
  </si>
  <si>
    <t>174</t>
  </si>
  <si>
    <t>г. Архангельск, ул. Гайдара, д. 4</t>
  </si>
  <si>
    <t>40604810304000000001</t>
  </si>
  <si>
    <t>175</t>
  </si>
  <si>
    <t>г. Архангельск, ул. Красных партизан, д. 12</t>
  </si>
  <si>
    <t>40604810304000000014</t>
  </si>
  <si>
    <t>23/68</t>
  </si>
  <si>
    <t>176</t>
  </si>
  <si>
    <t>р-н. Верхнетоемский, с. Верхняя Тойма, ул. Ломоносова, д. 18</t>
  </si>
  <si>
    <t>40604810304000000027</t>
  </si>
  <si>
    <t>177</t>
  </si>
  <si>
    <t>р-н. Верхнетоемский, с. Верхняя Тойма, ул. Ломоносова, д. 25</t>
  </si>
  <si>
    <t>40604810304000000030</t>
  </si>
  <si>
    <t>178</t>
  </si>
  <si>
    <t>г. Архангельск, ул. Штурманская, д. 6</t>
  </si>
  <si>
    <t>40604810304000000043</t>
  </si>
  <si>
    <t>179</t>
  </si>
  <si>
    <t>р-н. Котласский, г. Котлас, ул. Маяковского, д. 33</t>
  </si>
  <si>
    <t>40604810304000000056</t>
  </si>
  <si>
    <t>180</t>
  </si>
  <si>
    <t>г. Архангельск, ул. Мусинского, д. 15</t>
  </si>
  <si>
    <t>40604810304000000069</t>
  </si>
  <si>
    <t>181</t>
  </si>
  <si>
    <t>г. Архангельск, ул. Партизанская, д. 68</t>
  </si>
  <si>
    <t>40604810304000000072</t>
  </si>
  <si>
    <t>182</t>
  </si>
  <si>
    <t>р-н. Верхнетоемский, с. Верхняя Тойма, ул. Кулижского, д. 30</t>
  </si>
  <si>
    <t>40604810304000000085</t>
  </si>
  <si>
    <t>183</t>
  </si>
  <si>
    <t>р-н. Лешуконский, с. Лешуконское, ул. Советская, д. 3</t>
  </si>
  <si>
    <t>40604810304000000098</t>
  </si>
  <si>
    <t>184</t>
  </si>
  <si>
    <t>р-н. Устьянский, рп. Октябрьский, ул. Ленина, д. 30</t>
  </si>
  <si>
    <t>40604810304000000108</t>
  </si>
  <si>
    <t>185</t>
  </si>
  <si>
    <t>р-н. Устьянский, рп. Октябрьский, ул. Магистральная, д. 7</t>
  </si>
  <si>
    <t>40604810304000000111</t>
  </si>
  <si>
    <t>186</t>
  </si>
  <si>
    <t>р-н. Верхнетоемский, п. Двинской, ул. Центральная, д. 25</t>
  </si>
  <si>
    <t>40604810304000000137</t>
  </si>
  <si>
    <t>187</t>
  </si>
  <si>
    <t>р-н. Верхнетоемский, с. Верхняя Тойма, ул. Северодвинская, д. 5, корп. а</t>
  </si>
  <si>
    <t>40604810304000000140</t>
  </si>
  <si>
    <t>24/68</t>
  </si>
  <si>
    <t>188</t>
  </si>
  <si>
    <t>р-н. Верхнетоемский, с. Верхняя Тойма, ул. Вежливцева, д. 6</t>
  </si>
  <si>
    <t>40604810304000000153</t>
  </si>
  <si>
    <t>189</t>
  </si>
  <si>
    <t>р-н. Верхнетоемский, с. Верхняя Тойма, ул. Гайдара, д. 4</t>
  </si>
  <si>
    <t>40604810304000000166</t>
  </si>
  <si>
    <t>190</t>
  </si>
  <si>
    <t>р-н. Холмогорский, п. Луковецкий, ул. Северная, д. 5</t>
  </si>
  <si>
    <t>40604810304000000179</t>
  </si>
  <si>
    <t>191</t>
  </si>
  <si>
    <t>р-н. Верхнетоемский, п. Двинской, ул. Труфанова, д. 12</t>
  </si>
  <si>
    <t>40604810304000000182</t>
  </si>
  <si>
    <t>192</t>
  </si>
  <si>
    <t>г. Архангельск, пр-кт. Обводный Канал, д. 38</t>
  </si>
  <si>
    <t>40604810304000000195</t>
  </si>
  <si>
    <t>193</t>
  </si>
  <si>
    <t>р-н. Верхнетоемский, п. Двинской, ул. Центральная, д. 36</t>
  </si>
  <si>
    <t>40604810304000000205</t>
  </si>
  <si>
    <t>194</t>
  </si>
  <si>
    <t>р-н. Холмогорский, п. Луковецкий, ул. Рычкова, д. 2</t>
  </si>
  <si>
    <t>40604810304000000218</t>
  </si>
  <si>
    <t>195</t>
  </si>
  <si>
    <t>г. Архангельск, ул. Малиновского, д. 7</t>
  </si>
  <si>
    <t>40604810304000000221</t>
  </si>
  <si>
    <t>196</t>
  </si>
  <si>
    <t>р-н. Холмогорский, п. Луковецкий, ул. Юбилейная, д. 5</t>
  </si>
  <si>
    <t>40604810304000000234</t>
  </si>
  <si>
    <t>197</t>
  </si>
  <si>
    <t>г. Архангельск, пл. В.И.Ленина, д. 2</t>
  </si>
  <si>
    <t>40604810304000000247</t>
  </si>
  <si>
    <t>198</t>
  </si>
  <si>
    <t>г. Архангельск, пр-кт. Ломоносова, д. 258, корп. 1</t>
  </si>
  <si>
    <t>40604810304000000250</t>
  </si>
  <si>
    <t>199</t>
  </si>
  <si>
    <t>г. Архангельск, наб. Северной Двины, д. 116, корп. 1</t>
  </si>
  <si>
    <t>40604810304000000263</t>
  </si>
  <si>
    <t>25/68</t>
  </si>
  <si>
    <t>200</t>
  </si>
  <si>
    <t>р-н. Пинежский, с. Карпогоры, ул. Пионерская, д. 17, корп. б</t>
  </si>
  <si>
    <t>40604810304000000276</t>
  </si>
  <si>
    <t>201</t>
  </si>
  <si>
    <t>р-н. Котласский, г. Котлас, ул. 28 Невельской дивизии, д. 4</t>
  </si>
  <si>
    <t>40604810304000000289</t>
  </si>
  <si>
    <t>202</t>
  </si>
  <si>
    <t>г. Архангельск, ул. Вологодская, д. 24</t>
  </si>
  <si>
    <t>40604810304000000292</t>
  </si>
  <si>
    <t>203</t>
  </si>
  <si>
    <t>г. Архангельск, пр-кт. Ломоносова, д. 220</t>
  </si>
  <si>
    <t>40604810304000000302</t>
  </si>
  <si>
    <t>204</t>
  </si>
  <si>
    <t>р-н. Мезенский, г. Мезень, пр-кт. Советский, д. 79, корп. б</t>
  </si>
  <si>
    <t>40604810304000000328</t>
  </si>
  <si>
    <t>205</t>
  </si>
  <si>
    <t>г. Архангельск, пр-кт. Новгородский, д. 41</t>
  </si>
  <si>
    <t>40604810304000000331</t>
  </si>
  <si>
    <t>206</t>
  </si>
  <si>
    <t>р-н. Лешуконский, с. Лешуконское, ул. Школьная, д. 5</t>
  </si>
  <si>
    <t>40604810304000000344</t>
  </si>
  <si>
    <t>207</t>
  </si>
  <si>
    <t>г. Архангельск, ул. Попова, д. 26</t>
  </si>
  <si>
    <t>40604810304000000373</t>
  </si>
  <si>
    <t>208</t>
  </si>
  <si>
    <t>г. Архангельск, ул. Прокопия Галушина, д. 21</t>
  </si>
  <si>
    <t>40604810304000000386</t>
  </si>
  <si>
    <t>209</t>
  </si>
  <si>
    <t>р-н. Котласский, г. Котлас, пр-кт. Мира, д. 49 / Мелентьева 33</t>
  </si>
  <si>
    <t>40604810304000000399</t>
  </si>
  <si>
    <t>210</t>
  </si>
  <si>
    <t>г. Архангельск, пр-кт. Троицкий, д. 102</t>
  </si>
  <si>
    <t>40604810304000000412</t>
  </si>
  <si>
    <t>211</t>
  </si>
  <si>
    <t>р-н. Верхнетоемский, п. Двинской, ул. Лесная, д. 18</t>
  </si>
  <si>
    <t>40604810304000000425</t>
  </si>
  <si>
    <t>26/68</t>
  </si>
  <si>
    <t>212</t>
  </si>
  <si>
    <t>р-н. Верхнетоемский, п. Двинской, ул. Исаева, д. 1</t>
  </si>
  <si>
    <t>40604810304000000438</t>
  </si>
  <si>
    <t>213</t>
  </si>
  <si>
    <t>р-н. Мезенский, рп. Каменка, ул. Лукинская, д. 30, корп. а</t>
  </si>
  <si>
    <t>40604810304000000441</t>
  </si>
  <si>
    <t>214</t>
  </si>
  <si>
    <t>р-н. Пинежский, п. Таежный, д. 20</t>
  </si>
  <si>
    <t>40604810304000000454</t>
  </si>
  <si>
    <t>215</t>
  </si>
  <si>
    <t>р-н. Мезенский, рп. Каменка, ул. Норинского, д. 7</t>
  </si>
  <si>
    <t>40604810304000000467</t>
  </si>
  <si>
    <t>216</t>
  </si>
  <si>
    <t>р-н. Онежский, г. Онега, наб. Комарова, д. 62, корп. а</t>
  </si>
  <si>
    <t>40604810304000000470</t>
  </si>
  <si>
    <t>217</t>
  </si>
  <si>
    <t>р-н. Верхнетоемский, п. Двинской, ул. Лесная, д. 15</t>
  </si>
  <si>
    <t>40604810304000000483</t>
  </si>
  <si>
    <t>218</t>
  </si>
  <si>
    <t>г. Архангельск, пр-кт. Ломоносова, д. 222, корп. 1</t>
  </si>
  <si>
    <t>40604810304000000496</t>
  </si>
  <si>
    <t>219</t>
  </si>
  <si>
    <t>р-н. Онежский, г. Онега, пр-кт. Ленина, д. 207, корп. б</t>
  </si>
  <si>
    <t>40604810304000000506</t>
  </si>
  <si>
    <t>220</t>
  </si>
  <si>
    <t>р-н. Верхнетоемский, с. Верхняя Тойма, ул. Ломоносова, д. 30, корп. г</t>
  </si>
  <si>
    <t>40604810304000000519</t>
  </si>
  <si>
    <t>221</t>
  </si>
  <si>
    <t>р-н. Верхнетоемский, с. Верхняя Тойма, ул. Кулижского, д. 24, корп. а</t>
  </si>
  <si>
    <t>40604810304000000522</t>
  </si>
  <si>
    <t>222</t>
  </si>
  <si>
    <t>р-н. Верхнетоемский, с. Верхняя Тойма, ул. Ломоносова, д. 30, корп. д</t>
  </si>
  <si>
    <t>40604810304000000535</t>
  </si>
  <si>
    <t>223</t>
  </si>
  <si>
    <t>р-н. Онежский, г. Онега, пр-кт. Гагарина, д. 53</t>
  </si>
  <si>
    <t>40604810304000000548</t>
  </si>
  <si>
    <t>27/68</t>
  </si>
  <si>
    <t>224</t>
  </si>
  <si>
    <t>р-н. Онежский, г. Онега, пр-кт. Загородный, д. 65</t>
  </si>
  <si>
    <t>40604810304000000564</t>
  </si>
  <si>
    <t>225</t>
  </si>
  <si>
    <t>р-н. Котласский, г. Котлас, ул. Толстого, д. 10</t>
  </si>
  <si>
    <t>40604810304000000577</t>
  </si>
  <si>
    <t>226</t>
  </si>
  <si>
    <t>г. Архангельск, ул. Почтовый тракт, д. 30, корп. 2</t>
  </si>
  <si>
    <t>40604810304000000580</t>
  </si>
  <si>
    <t>227</t>
  </si>
  <si>
    <t>г. Архангельск, ул. Почтовый тракт, д. 30</t>
  </si>
  <si>
    <t>40604810304000000593</t>
  </si>
  <si>
    <t>228</t>
  </si>
  <si>
    <t>г. Северодвинск, ул. Народная, д. 11</t>
  </si>
  <si>
    <t>40604810304000000603</t>
  </si>
  <si>
    <t>229</t>
  </si>
  <si>
    <t>р-н. Ленский, рп. Урдома, ул. Карла Либкнехта, д. 38</t>
  </si>
  <si>
    <t>40604810304000000616</t>
  </si>
  <si>
    <t>230</t>
  </si>
  <si>
    <t>г. Архангельск, пр-кт. Советских Космонавтов, д. 191, корп. 1</t>
  </si>
  <si>
    <t>40604810404000000008</t>
  </si>
  <si>
    <t>231</t>
  </si>
  <si>
    <t>г. Архангельск, ул. Тимме, д. 8, корп. 2</t>
  </si>
  <si>
    <t>40604810404000000011</t>
  </si>
  <si>
    <t>232</t>
  </si>
  <si>
    <t>р-н. Котласский, г. Котлас, ул. Маяковского, д. 41, корп. а</t>
  </si>
  <si>
    <t>40604810404000000024</t>
  </si>
  <si>
    <t>233</t>
  </si>
  <si>
    <t>г. Архангельск, ул. Химиков, д. 5</t>
  </si>
  <si>
    <t>40604810404000000037</t>
  </si>
  <si>
    <t>234</t>
  </si>
  <si>
    <t>г. Архангельск, ул. Капитана Хромцова, д. 1, корп. 1</t>
  </si>
  <si>
    <t>40604810404000000040</t>
  </si>
  <si>
    <t>235</t>
  </si>
  <si>
    <t>р-н. Котласский, г. Котлас, ул. Кедрова, д. 16</t>
  </si>
  <si>
    <t>40604810404000000053</t>
  </si>
  <si>
    <t>28/68</t>
  </si>
  <si>
    <t>236</t>
  </si>
  <si>
    <t>г. Архангельск, ул. Терехина, д. 44</t>
  </si>
  <si>
    <t>40604810404000000066</t>
  </si>
  <si>
    <t>237</t>
  </si>
  <si>
    <t>г. Архангельск, ул. Гайдара, д. 18</t>
  </si>
  <si>
    <t>40604810404000000079</t>
  </si>
  <si>
    <t>238</t>
  </si>
  <si>
    <t>г. Архангельск, ул. Никитова, д. 12</t>
  </si>
  <si>
    <t>40604810404000000082</t>
  </si>
  <si>
    <t>239</t>
  </si>
  <si>
    <t>г. Архангельск, ул. Квартальная, д. 5, корп. 2</t>
  </si>
  <si>
    <t>40604810404000000095</t>
  </si>
  <si>
    <t>240</t>
  </si>
  <si>
    <t>г. Архангельск, ул. Партизанская, д. 51, корп. 1</t>
  </si>
  <si>
    <t>40604810404000000105</t>
  </si>
  <si>
    <t>241</t>
  </si>
  <si>
    <t>р-н. Устьянский, рп. Октябрьский, ул. Домостроителей, д. 4</t>
  </si>
  <si>
    <t>40604810404000000118</t>
  </si>
  <si>
    <t>242</t>
  </si>
  <si>
    <t>р-н. Устьянский, рп. Октябрьский, ул. Домостроителей, д. 2, корп. а</t>
  </si>
  <si>
    <t>40604810404000000121</t>
  </si>
  <si>
    <t>243</t>
  </si>
  <si>
    <t>р-н. Верхнетоемский, п. Двинской, ул. Труфанова, д. 14</t>
  </si>
  <si>
    <t>40604810404000000134</t>
  </si>
  <si>
    <t>244</t>
  </si>
  <si>
    <t>р-н. Верхнетоемский, с. Верхняя Тойма, ул. Ломоносова, д. 33</t>
  </si>
  <si>
    <t>40604810404000000147</t>
  </si>
  <si>
    <t>245</t>
  </si>
  <si>
    <t>р-н. Верхнетоемский, с. Верхняя Тойма, ул. Ломоносова, д. 25, корп. б</t>
  </si>
  <si>
    <t>40604810404000000150</t>
  </si>
  <si>
    <t>246</t>
  </si>
  <si>
    <t>р-н. Верхнетоемский, с. Верхняя Тойма, ул. Ломоносова, д. 11</t>
  </si>
  <si>
    <t>40604810404000000163</t>
  </si>
  <si>
    <t>247</t>
  </si>
  <si>
    <t>р-н. Верхнетоемский, с. Верхняя Тойма, ул. Кулижского, д. 28, корп. а</t>
  </si>
  <si>
    <t>40604810404000000176</t>
  </si>
  <si>
    <t>29/68</t>
  </si>
  <si>
    <t>248</t>
  </si>
  <si>
    <t>р-н. Верхнетоемский, с. Верхняя Тойма, ул. Гайдара, д. 5</t>
  </si>
  <si>
    <t>40604810404000000189</t>
  </si>
  <si>
    <t>249</t>
  </si>
  <si>
    <t>г. Архангельск, ул. Павла Усова, д. 23</t>
  </si>
  <si>
    <t>40604810404000000192</t>
  </si>
  <si>
    <t>250</t>
  </si>
  <si>
    <t>р-н. Верхнетоемский, п. Двинской, ул. Труфанова, д. 13</t>
  </si>
  <si>
    <t>40604810404000000202</t>
  </si>
  <si>
    <t>251</t>
  </si>
  <si>
    <t>р-н. Верхнетоемский, с. Верхняя Тойма, ул. Северодвинская, д. 6, корп. а</t>
  </si>
  <si>
    <t>40604810404000000215</t>
  </si>
  <si>
    <t>252</t>
  </si>
  <si>
    <t>р-н. Шенкурский, с. Ровдино, ул. Первомайская, д. 8, корп. а</t>
  </si>
  <si>
    <t>40604810404000000228</t>
  </si>
  <si>
    <t>253</t>
  </si>
  <si>
    <t>р-н. Холмогорский, п. Луковецкий, ул. Рычкова, д. 4</t>
  </si>
  <si>
    <t>40604810404000000231</t>
  </si>
  <si>
    <t>254</t>
  </si>
  <si>
    <t>р-н. Приморский, п. Боброво, ул. Дружная, д. 15, корп. а</t>
  </si>
  <si>
    <t>40604810404000000244</t>
  </si>
  <si>
    <t>255</t>
  </si>
  <si>
    <t>г. Архангельск, наб. Северной Двины, д. 95</t>
  </si>
  <si>
    <t>40604810404000000257</t>
  </si>
  <si>
    <t>256</t>
  </si>
  <si>
    <t>г. Архангельск, ул. Почтовая, д. 19</t>
  </si>
  <si>
    <t>40604810404000000260</t>
  </si>
  <si>
    <t>257</t>
  </si>
  <si>
    <t>г. Архангельск, наб. Северной Двины, д. 32, корп. 12</t>
  </si>
  <si>
    <t>40604810404000000273</t>
  </si>
  <si>
    <t>258</t>
  </si>
  <si>
    <t>р-н. Котласский, г. Котлас, ул. Володарского, д. 102, корп. а</t>
  </si>
  <si>
    <t>40604810404000000286</t>
  </si>
  <si>
    <t>259</t>
  </si>
  <si>
    <t>г. Архангельск, ул. Целлюлозная, д. 20</t>
  </si>
  <si>
    <t>40604810404000000309</t>
  </si>
  <si>
    <t>30/68</t>
  </si>
  <si>
    <t>260</t>
  </si>
  <si>
    <t>г. Архангельск, ул. Прокопия Галушина, д. 5</t>
  </si>
  <si>
    <t>40604810404000000312</t>
  </si>
  <si>
    <t>261</t>
  </si>
  <si>
    <t>г. Северодвинск, ул. Торцева, д. 71</t>
  </si>
  <si>
    <t>40604810404000000325</t>
  </si>
  <si>
    <t>262</t>
  </si>
  <si>
    <t>р-н. Мезенский, г. Мезень, пр-кт. Канинский, д. 49</t>
  </si>
  <si>
    <t>40604810404000000338</t>
  </si>
  <si>
    <t>263</t>
  </si>
  <si>
    <t>р-н. Устьянский, рп. Октябрьский, ул. Коммунальная, д. 5</t>
  </si>
  <si>
    <t>40604810404000000354</t>
  </si>
  <si>
    <t>264</t>
  </si>
  <si>
    <t>г. Архангельск, ул. Воскресенская, д. 104</t>
  </si>
  <si>
    <t>40604810404000000367</t>
  </si>
  <si>
    <t>265</t>
  </si>
  <si>
    <t>р-н. Котласский, г. Котлас, ул. Кедрова, д. 7</t>
  </si>
  <si>
    <t>40604810404000000370</t>
  </si>
  <si>
    <t>266</t>
  </si>
  <si>
    <t>г. Архангельск, ул. Победы, д. 112</t>
  </si>
  <si>
    <t>40604810404000000383</t>
  </si>
  <si>
    <t>267</t>
  </si>
  <si>
    <t>г. Архангельск, ул. Воронина, д. 41</t>
  </si>
  <si>
    <t>40604810404000000396</t>
  </si>
  <si>
    <t>268</t>
  </si>
  <si>
    <t>г. Северодвинск, ул. Коновалова, д. 16</t>
  </si>
  <si>
    <t>40604810404000000406</t>
  </si>
  <si>
    <t>269</t>
  </si>
  <si>
    <t>г. Архангельск, ул. Штурманская, д. 10</t>
  </si>
  <si>
    <t>40604810404000000419</t>
  </si>
  <si>
    <t>270</t>
  </si>
  <si>
    <t>г. Архангельск, наб. Северной Двины, д. 110, корп. 1</t>
  </si>
  <si>
    <t>40604810404000000422</t>
  </si>
  <si>
    <t>271</t>
  </si>
  <si>
    <t>р-н. Верхнетоемский, п. Двинской, ул. Лесная, д. 1</t>
  </si>
  <si>
    <t>40604810404000000435</t>
  </si>
  <si>
    <t>31/68</t>
  </si>
  <si>
    <t>272</t>
  </si>
  <si>
    <t>р-н. Мезенский, рп. Каменка, ул. Мезенская, д. 38, корп. а</t>
  </si>
  <si>
    <t>40604810404000000448</t>
  </si>
  <si>
    <t>273</t>
  </si>
  <si>
    <t>р-н. Холмогорский, п. Брин-Наволок, ул. Октябрьская, д. 12</t>
  </si>
  <si>
    <t>40604810404000000451</t>
  </si>
  <si>
    <t>274</t>
  </si>
  <si>
    <t>р-н. Онежский, г. Онега, пр-кт. Гагарина, д. 57/6</t>
  </si>
  <si>
    <t>40604810404000000464</t>
  </si>
  <si>
    <t>275</t>
  </si>
  <si>
    <t>р-н. Пинежский, с. Карпогоры, ул. Победы, д. 55</t>
  </si>
  <si>
    <t>40604810404000000477</t>
  </si>
  <si>
    <t>276</t>
  </si>
  <si>
    <t>р-н. Виноградовский, рп. Березник, ул. Свободы, д. 28</t>
  </si>
  <si>
    <t>40604810404000000480</t>
  </si>
  <si>
    <t>277</t>
  </si>
  <si>
    <t>г. Архангельск, пр-кт. Ленинградский, д. 21, корп. 3</t>
  </si>
  <si>
    <t>40604810404000000493</t>
  </si>
  <si>
    <t>278</t>
  </si>
  <si>
    <t>р-н. Каргопольский, г. Каргополь, ул. Белозерская, д. 20</t>
  </si>
  <si>
    <t>40604810404000000503</t>
  </si>
  <si>
    <t>279</t>
  </si>
  <si>
    <t>р-н. Онежский, г. Онега, ул. Труда, д. 10</t>
  </si>
  <si>
    <t>40604810404000000516</t>
  </si>
  <si>
    <t>280</t>
  </si>
  <si>
    <t>р-н. Верхнетоемский, с. Верхняя Тойма, ул. Кулижского, д. 33</t>
  </si>
  <si>
    <t>40604810404000000529</t>
  </si>
  <si>
    <t>281</t>
  </si>
  <si>
    <t>г. Архангельск, наб. Северной Двины, д. 12, корп. 1</t>
  </si>
  <si>
    <t>40604810404000000532</t>
  </si>
  <si>
    <t>282</t>
  </si>
  <si>
    <t>р-н. Котласский, г. Котлас, пр-кт. Мира, д. 15</t>
  </si>
  <si>
    <t>40604810404000000545</t>
  </si>
  <si>
    <t>283</t>
  </si>
  <si>
    <t>г. Северодвинск, ул. Бойчука, д. 7</t>
  </si>
  <si>
    <t>40604810404000000558</t>
  </si>
  <si>
    <t>32/68</t>
  </si>
  <si>
    <t>284</t>
  </si>
  <si>
    <t>р-н. Котласский, г. Котлас, ул. Ленина, д. 12</t>
  </si>
  <si>
    <t>40604810404000000561</t>
  </si>
  <si>
    <t>285</t>
  </si>
  <si>
    <t>р-н. Котласский, г. Котлас, ул. Котлашанская, д. 14</t>
  </si>
  <si>
    <t>40604810404000000574</t>
  </si>
  <si>
    <t>286</t>
  </si>
  <si>
    <t>р-н. Верхнетоемский, с. Верхняя Тойма, ул. Аэродромная, д. 7</t>
  </si>
  <si>
    <t>40604810404000000587</t>
  </si>
  <si>
    <t>287</t>
  </si>
  <si>
    <t>р-н. Онежский, г. Онега, ул. Новая, д. 3</t>
  </si>
  <si>
    <t>40604810404000000600</t>
  </si>
  <si>
    <t>288</t>
  </si>
  <si>
    <t>р-н. Онежский, г. Онега, пр-кт. Загородный, д. 64</t>
  </si>
  <si>
    <t>40604810404000000613</t>
  </si>
  <si>
    <t>289</t>
  </si>
  <si>
    <t>г. Архангельск, ул. Комсомольская, д. 9, корп. 1</t>
  </si>
  <si>
    <t>40604810504000000005</t>
  </si>
  <si>
    <t>290</t>
  </si>
  <si>
    <t>г. Архангельск, ул. Дежневцев, д. 13</t>
  </si>
  <si>
    <t>40604810504000000018</t>
  </si>
  <si>
    <t>291</t>
  </si>
  <si>
    <t>г. Архангельск, ул. Мира, д. 3, корп. 1</t>
  </si>
  <si>
    <t>40604810504000000021</t>
  </si>
  <si>
    <t>292</t>
  </si>
  <si>
    <t>р-н. Устьянский, рп. Октябрьский, ул. Клубная, д. 5</t>
  </si>
  <si>
    <t>40604810504000000034</t>
  </si>
  <si>
    <t>293</t>
  </si>
  <si>
    <t>р-н. Шенкурский, г. Шенкурск, ул. Урицкого, д. 5</t>
  </si>
  <si>
    <t>40604810504000000047</t>
  </si>
  <si>
    <t>294</t>
  </si>
  <si>
    <t>р-н. Котласский, г. Котлас, ул. Маяковского, д. 37, корп. а</t>
  </si>
  <si>
    <t>40604810504000000050</t>
  </si>
  <si>
    <t>295</t>
  </si>
  <si>
    <t>г. Архангельск, ул. Попова, д. 23</t>
  </si>
  <si>
    <t>40604810504000000063</t>
  </si>
  <si>
    <t>33/68</t>
  </si>
  <si>
    <t>296</t>
  </si>
  <si>
    <t>г. Архангельск, ул. Штурманская, д. 12</t>
  </si>
  <si>
    <t>40604810504000000076</t>
  </si>
  <si>
    <t>297</t>
  </si>
  <si>
    <t>г. Архангельск, ул. Свободы, д. 31</t>
  </si>
  <si>
    <t>40604810504000000089</t>
  </si>
  <si>
    <t>298</t>
  </si>
  <si>
    <t>г. Архангельск, ул. Адмирала Кузнецова, д. 16, корп. 1</t>
  </si>
  <si>
    <t>40604810504000000092</t>
  </si>
  <si>
    <t>299</t>
  </si>
  <si>
    <t>г. Архангельск, ул. Комсомольская, д. 9</t>
  </si>
  <si>
    <t>40604810504000000102</t>
  </si>
  <si>
    <t>300</t>
  </si>
  <si>
    <t>р-н. Устьянский, рп. Октябрьский, ул. Заводская, д. 31</t>
  </si>
  <si>
    <t>40604810504000000115</t>
  </si>
  <si>
    <t>301</t>
  </si>
  <si>
    <t>р-н. Верхнетоемский, п. Двинской, ул. Труфанова, д. 8</t>
  </si>
  <si>
    <t>40604810504000000128</t>
  </si>
  <si>
    <t>302</t>
  </si>
  <si>
    <t>р-н. Верхнетоемский, с. Верхняя Тойма, ул. Ломоносова, д. 15</t>
  </si>
  <si>
    <t>40604810504000000144</t>
  </si>
  <si>
    <t>303</t>
  </si>
  <si>
    <t>р-н. Верхнетоемский, с. Верхняя Тойма, ул. Коммунальная, д. 14</t>
  </si>
  <si>
    <t>40604810504000000157</t>
  </si>
  <si>
    <t>304</t>
  </si>
  <si>
    <t>р-н. Верхнетоемский, с. Верхняя Тойма, ул. Кулижского, д. 10, корп. а</t>
  </si>
  <si>
    <t>40604810504000000160</t>
  </si>
  <si>
    <t>305</t>
  </si>
  <si>
    <t>р-н. Холмогорский, п. Луковецкий, ул. Рычкова, д. 5</t>
  </si>
  <si>
    <t>40604810504000000173</t>
  </si>
  <si>
    <t>306</t>
  </si>
  <si>
    <t>р-н. Холмогорский, п. Луковецкий, ул. Приозерная, д. 3</t>
  </si>
  <si>
    <t>40604810504000000186</t>
  </si>
  <si>
    <t>307</t>
  </si>
  <si>
    <t>г. Архангельск, ул. Смольный Буян, д. 16, корп. 1</t>
  </si>
  <si>
    <t>40604810504000000199</t>
  </si>
  <si>
    <t>34/68</t>
  </si>
  <si>
    <t>308</t>
  </si>
  <si>
    <t>г. Архангельск, ул. Урицкого, д. 54, корп. 1</t>
  </si>
  <si>
    <t>40604810504000000209</t>
  </si>
  <si>
    <t>309</t>
  </si>
  <si>
    <t>р-н. Верхнетоемский, п. Двинской, ул. Труфанова, д. 6</t>
  </si>
  <si>
    <t>40604810504000000212</t>
  </si>
  <si>
    <t>310</t>
  </si>
  <si>
    <t>р-н. Мезенский, рп. Каменка, ул. Гагарина, д. 4</t>
  </si>
  <si>
    <t>40604810504000000225</t>
  </si>
  <si>
    <t>311</t>
  </si>
  <si>
    <t>р-н. Холмогорский, п. Луковецкий, ул. Центральная, д. 11</t>
  </si>
  <si>
    <t>40604810504000000238</t>
  </si>
  <si>
    <t>312</t>
  </si>
  <si>
    <t>г. Северодвинск, ул. Полярная, д. 17</t>
  </si>
  <si>
    <t>40604810504000000241</t>
  </si>
  <si>
    <t>313</t>
  </si>
  <si>
    <t>г. Архангельск, ул. Трудовая, д. 3</t>
  </si>
  <si>
    <t>40604810504000000254</t>
  </si>
  <si>
    <t>314</t>
  </si>
  <si>
    <t>г. Архангельск, пр-кт. Ломоносова, д. 291</t>
  </si>
  <si>
    <t>40604810504000000267</t>
  </si>
  <si>
    <t>315</t>
  </si>
  <si>
    <t>г. Архангельск, пр-кт. Чумбарова-Лучинского, д. 19</t>
  </si>
  <si>
    <t>40604810504000000270</t>
  </si>
  <si>
    <t>316</t>
  </si>
  <si>
    <t>г. Архангельск, ул. Лермонтова, д. 31</t>
  </si>
  <si>
    <t>40604810504000000296</t>
  </si>
  <si>
    <t>317</t>
  </si>
  <si>
    <t>г. Архангельск, ул. Кировская, д. 6</t>
  </si>
  <si>
    <t>40604810504000000306</t>
  </si>
  <si>
    <t>318</t>
  </si>
  <si>
    <t>г. Северодвинск, пр-кт. Труда, д. 28</t>
  </si>
  <si>
    <t>40604810504000000319</t>
  </si>
  <si>
    <t>319</t>
  </si>
  <si>
    <t>г. Северодвинск, наб. Набережная реки Кудьма, д. 11</t>
  </si>
  <si>
    <t>40604810504000000322</t>
  </si>
  <si>
    <t>35/68</t>
  </si>
  <si>
    <t>320</t>
  </si>
  <si>
    <t>р-н. Холмогорский, п. Луковецкий, ул. Комсомольская, д. 3</t>
  </si>
  <si>
    <t>40604810504000000335</t>
  </si>
  <si>
    <t>321</t>
  </si>
  <si>
    <t>р-н. Холмогорский, п. Луковецкий, ул. Северная, д. 11</t>
  </si>
  <si>
    <t>40604810504000000348</t>
  </si>
  <si>
    <t>322</t>
  </si>
  <si>
    <t>р-н. Вельский, п. Солгинский, ул. Правобережная, д. 7</t>
  </si>
  <si>
    <t>40604810504000000351</t>
  </si>
  <si>
    <t>323</t>
  </si>
  <si>
    <t>г. Архангельск, ул. Партизанская, д. 52</t>
  </si>
  <si>
    <t>40604810504000000364</t>
  </si>
  <si>
    <t>324</t>
  </si>
  <si>
    <t>р-н. Вельский, г. Вельск, ул. Дзержинского, д. 128, корп. а</t>
  </si>
  <si>
    <t>40604810504000000377</t>
  </si>
  <si>
    <t>325</t>
  </si>
  <si>
    <t>г. Северодвинск, ул. Ломоносова, д. 33</t>
  </si>
  <si>
    <t>40604810504000000380</t>
  </si>
  <si>
    <t>326</t>
  </si>
  <si>
    <t>р-н. Вельский, г. Вельск, ул. Дзержинского, д. 105</t>
  </si>
  <si>
    <t>40604810504000000403</t>
  </si>
  <si>
    <t>327</t>
  </si>
  <si>
    <t>г. Архангельск, ул. Дежневцев, д. 11</t>
  </si>
  <si>
    <t>40604810504000000416</t>
  </si>
  <si>
    <t>328</t>
  </si>
  <si>
    <t>р-н. Верхнетоемский, с. Верхняя Тойма, ул. Комсомольская, д. 6</t>
  </si>
  <si>
    <t>40604810504000000432</t>
  </si>
  <si>
    <t>329</t>
  </si>
  <si>
    <t>р-н. Мезенский, рп. Каменка, ул. Октябрьская, д. 25</t>
  </si>
  <si>
    <t>40604810504000000445</t>
  </si>
  <si>
    <t>330</t>
  </si>
  <si>
    <t>р-н. Онежский, г. Онега, пр-кт. Ленина, д. 205</t>
  </si>
  <si>
    <t>40604810504000000458</t>
  </si>
  <si>
    <t>331</t>
  </si>
  <si>
    <t>р-н. Онежский, г. Онега, ул. Архангельская, д. 40</t>
  </si>
  <si>
    <t>40604810504000000461</t>
  </si>
  <si>
    <t>36/68</t>
  </si>
  <si>
    <t>332</t>
  </si>
  <si>
    <t>р-н. Онежский, г. Онега, ул. Матросова, д. 10, корп. 1</t>
  </si>
  <si>
    <t>40604810504000000474</t>
  </si>
  <si>
    <t>333</t>
  </si>
  <si>
    <t>р-н. Верхнетоемский, с. Верхняя Тойма, ул. Угрюмова, д. 11</t>
  </si>
  <si>
    <t>40604810504000000487</t>
  </si>
  <si>
    <t>334</t>
  </si>
  <si>
    <t>р-н. Приморский, п. Боброво, ул. Первомайская, д. 2</t>
  </si>
  <si>
    <t>40604810504000000490</t>
  </si>
  <si>
    <t>335</t>
  </si>
  <si>
    <t>р-н. Котласский, г. Котлас, ул. Кедрова, д. 12, корп. а</t>
  </si>
  <si>
    <t>40604810504000000500</t>
  </si>
  <si>
    <t>336</t>
  </si>
  <si>
    <t>р-н. Вельский, г. Вельск, ул. Советская, д. 11</t>
  </si>
  <si>
    <t>40604810504000000513</t>
  </si>
  <si>
    <t>337</t>
  </si>
  <si>
    <t>р-н. Верхнетоемский, с. Верхняя Тойма, ул. Угрюмова, д. 14</t>
  </si>
  <si>
    <t>40604810504000000526</t>
  </si>
  <si>
    <t>338</t>
  </si>
  <si>
    <t>р-н. Приморский, п. Уемский, ул. Уемский радиоцентр, д. 2</t>
  </si>
  <si>
    <t>40604810504000000539</t>
  </si>
  <si>
    <t>339</t>
  </si>
  <si>
    <t>г. Архангельск, ул. Павла Усова, д. 9, корп. 2</t>
  </si>
  <si>
    <t>40604810504000000542</t>
  </si>
  <si>
    <t>340</t>
  </si>
  <si>
    <t>г. Архангельск, ул. Партизанская, д. 40</t>
  </si>
  <si>
    <t>40604810504000000555</t>
  </si>
  <si>
    <t>341</t>
  </si>
  <si>
    <t>р-н. Шенкурский, г. Шенкурск, ул. Богового, д. 25</t>
  </si>
  <si>
    <t>40604810504000000568</t>
  </si>
  <si>
    <t>342</t>
  </si>
  <si>
    <t>р-н. Лешуконский, с. Лешуконское, ул. Советская, д. 8</t>
  </si>
  <si>
    <t>40604810504000000571</t>
  </si>
  <si>
    <t>343</t>
  </si>
  <si>
    <t>р-н. Верхнетоемский, с. Верхняя Тойма, ул. Гаражная, д. 20</t>
  </si>
  <si>
    <t>40604810504000000584</t>
  </si>
  <si>
    <t>37/68</t>
  </si>
  <si>
    <t>344</t>
  </si>
  <si>
    <t>р-н. Онежский, г. Онега, ул. Матросова, д. 27</t>
  </si>
  <si>
    <t>40604810504000000597</t>
  </si>
  <si>
    <t>345</t>
  </si>
  <si>
    <t>р-н. Онежский, г. Онега, ул. Красных Курсантов, д. 15</t>
  </si>
  <si>
    <t>40604810504000000607</t>
  </si>
  <si>
    <t>346</t>
  </si>
  <si>
    <t>г. Новодвинск, ул. Мельникова, д. 16, корп. 1</t>
  </si>
  <si>
    <t>40604810504000000610</t>
  </si>
  <si>
    <t>347</t>
  </si>
  <si>
    <t>г. Архангельск, ул. Красных партизан, д. 15</t>
  </si>
  <si>
    <t>40604810604000000002</t>
  </si>
  <si>
    <t>348</t>
  </si>
  <si>
    <t>г. Архангельск, ул. Красных партизан, д. 18</t>
  </si>
  <si>
    <t>40604810604000000015</t>
  </si>
  <si>
    <t>349</t>
  </si>
  <si>
    <t>г. Архангельск, ул. Самойло, д. 8</t>
  </si>
  <si>
    <t>40604810604000000028</t>
  </si>
  <si>
    <t>350</t>
  </si>
  <si>
    <t>р-н. Верхнетоемский, с. Верхняя Тойма, ул. Ломоносова, д. 28</t>
  </si>
  <si>
    <t>40604810604000000031</t>
  </si>
  <si>
    <t>351</t>
  </si>
  <si>
    <t>г. Архангельск, ул. Клепача, д. 1</t>
  </si>
  <si>
    <t>40604810604000000044</t>
  </si>
  <si>
    <t>352</t>
  </si>
  <si>
    <t>р-н. Котласский, г. Котлас, ул. Маяковского, д. 36</t>
  </si>
  <si>
    <t>40604810604000000057</t>
  </si>
  <si>
    <t>353</t>
  </si>
  <si>
    <t>р-н. Котласский, г. Котлас, ул. Кузнецова, д. 4</t>
  </si>
  <si>
    <t>40604810604000000060</t>
  </si>
  <si>
    <t>354</t>
  </si>
  <si>
    <t>г. Архангельск, ул. Ильича, д. 2</t>
  </si>
  <si>
    <t>40604810604000000073</t>
  </si>
  <si>
    <t>355</t>
  </si>
  <si>
    <t>г. Архангельск, пр-кт. Новгородский, д. 32, корп. 2</t>
  </si>
  <si>
    <t>40604810604000000086</t>
  </si>
  <si>
    <t>38/68</t>
  </si>
  <si>
    <t>356</t>
  </si>
  <si>
    <t>г. Архангельск, ул. Партизанская, д. 62</t>
  </si>
  <si>
    <t>40604810604000000099</t>
  </si>
  <si>
    <t>357</t>
  </si>
  <si>
    <t>р-н. Устьянский, рп. Октябрьский, ул. Зеленая, д. 38</t>
  </si>
  <si>
    <t>40604810604000000109</t>
  </si>
  <si>
    <t>358</t>
  </si>
  <si>
    <t>р-н. Устьянский, рп. Октябрьский, ул. Школьная, д. 15</t>
  </si>
  <si>
    <t>40604810604000000112</t>
  </si>
  <si>
    <t>359</t>
  </si>
  <si>
    <t>р-н. Вельский, п. Погост, ул. Центральная, д. 2</t>
  </si>
  <si>
    <t>40604810604000000125</t>
  </si>
  <si>
    <t>360</t>
  </si>
  <si>
    <t>р-н. Верхнетоемский, п. Двинской, ул. Центральная, д. 23</t>
  </si>
  <si>
    <t>40604810604000000138</t>
  </si>
  <si>
    <t>361</t>
  </si>
  <si>
    <t>р-н. Верхнетоемский, с. Верхняя Тойма, ул. Ломоносова, д. 13</t>
  </si>
  <si>
    <t>40604810604000000141</t>
  </si>
  <si>
    <t>362</t>
  </si>
  <si>
    <t>р-н. Верхнетоемский, с. Верхняя Тойма, ул. Комсомольская, д. 10</t>
  </si>
  <si>
    <t>40604810604000000154</t>
  </si>
  <si>
    <t>363</t>
  </si>
  <si>
    <t>р-н. Верхнетоемский, с. Верхняя Тойма, ул. Северодвинская, д. 9</t>
  </si>
  <si>
    <t>40604810604000000167</t>
  </si>
  <si>
    <t>364</t>
  </si>
  <si>
    <t>р-н. Верхнетоемский, п. Двинской, ул. Центральная, д. 38</t>
  </si>
  <si>
    <t>40604810604000000170</t>
  </si>
  <si>
    <t>365</t>
  </si>
  <si>
    <t>р-н. Верхнетоемский, п. Двинской, ул. Труфанова, д. 5</t>
  </si>
  <si>
    <t>40604810604000000183</t>
  </si>
  <si>
    <t>366</t>
  </si>
  <si>
    <t>г. Архангельск, ул. Коммунальная, д. 9</t>
  </si>
  <si>
    <t>40604810604000000196</t>
  </si>
  <si>
    <t>367</t>
  </si>
  <si>
    <t>р-н. Холмогорский, п. Луковецкий, ул. Советская, д. 17</t>
  </si>
  <si>
    <t>40604810604000000206</t>
  </si>
  <si>
    <t>39/68</t>
  </si>
  <si>
    <t>368</t>
  </si>
  <si>
    <t>р-н. Лешуконский, с. Лешуконское, пер. Спортивный, д. 21</t>
  </si>
  <si>
    <t>40604810604000000219</t>
  </si>
  <si>
    <t>369</t>
  </si>
  <si>
    <t>г. Архангельск, ул. Тимме, д. 9, корп. 2</t>
  </si>
  <si>
    <t>40604810604000000222</t>
  </si>
  <si>
    <t>370</t>
  </si>
  <si>
    <t>р-н. Холмогорский, п. Луковецкий, ул. Юбилейная, д. 10</t>
  </si>
  <si>
    <t>40604810604000000235</t>
  </si>
  <si>
    <t>371</t>
  </si>
  <si>
    <t>г. Северодвинск, ул. Лесная, д. 52/28</t>
  </si>
  <si>
    <t>40604810604000000248</t>
  </si>
  <si>
    <t>372</t>
  </si>
  <si>
    <t>г. Архангельск, ул. Попова, д. 24</t>
  </si>
  <si>
    <t>40604810604000000251</t>
  </si>
  <si>
    <t>373</t>
  </si>
  <si>
    <t>г. Архангельск, ул. Комсомольская, д. 49</t>
  </si>
  <si>
    <t>40604810604000000264</t>
  </si>
  <si>
    <t>374</t>
  </si>
  <si>
    <t>р-н. Пинежский, с. Карпогоры, ул. Победы, д. 53</t>
  </si>
  <si>
    <t>40604810604000000277</t>
  </si>
  <si>
    <t>375</t>
  </si>
  <si>
    <t>г. Архангельск, ул. Никитова, д. 14</t>
  </si>
  <si>
    <t>40604810604000000293</t>
  </si>
  <si>
    <t>376</t>
  </si>
  <si>
    <t>г. Архангельск, ул. Гидролизная, д. 19</t>
  </si>
  <si>
    <t>40604810604000000303</t>
  </si>
  <si>
    <t>377</t>
  </si>
  <si>
    <t>г. Архангельск, ул. 40-летия Великой Победы, д. 5</t>
  </si>
  <si>
    <t>40604810604000000316</t>
  </si>
  <si>
    <t>378</t>
  </si>
  <si>
    <t>г. Архангельск, пр-кт. Ломоносова, д. 222</t>
  </si>
  <si>
    <t>40604810604000000329</t>
  </si>
  <si>
    <t>379</t>
  </si>
  <si>
    <t>р-н. Мезенский, г. Мезень, пр-кт. Октябрьский, д. 69, корп. б</t>
  </si>
  <si>
    <t>40604810604000000332</t>
  </si>
  <si>
    <t>40/68</t>
  </si>
  <si>
    <t>380</t>
  </si>
  <si>
    <t>г. Архангельск, ул. Клепача, д. 13</t>
  </si>
  <si>
    <t>40604810604000000345</t>
  </si>
  <si>
    <t>381</t>
  </si>
  <si>
    <t>г. Архангельск, ул. Адмирала Кузнецова, д. 25</t>
  </si>
  <si>
    <t>40604810604000000358</t>
  </si>
  <si>
    <t>382</t>
  </si>
  <si>
    <t>р-н. Вельский, г. Вельск, ул. Дзержинского, д. 197, корп. а</t>
  </si>
  <si>
    <t>40604810604000000361</t>
  </si>
  <si>
    <t>383</t>
  </si>
  <si>
    <t>р-н. Вельский, п. Солгинский, ул. Правобережная, д. 3</t>
  </si>
  <si>
    <t>40604810604000000374</t>
  </si>
  <si>
    <t>384</t>
  </si>
  <si>
    <t>г. Архангельск, ул. Гагарина, д. 11</t>
  </si>
  <si>
    <t>40604810604000000387</t>
  </si>
  <si>
    <t>385</t>
  </si>
  <si>
    <t>г. Архангельск, ул. Красных партизан, д. 19, корп. 1</t>
  </si>
  <si>
    <t>40604810604000000390</t>
  </si>
  <si>
    <t>386</t>
  </si>
  <si>
    <t>г. Архангельск, ул. Магистральная, д. 45</t>
  </si>
  <si>
    <t>40604810604000000413</t>
  </si>
  <si>
    <t>387</t>
  </si>
  <si>
    <t>р-н. Лешуконский, с. Лешуконское, ул. Водников, д. 21, корп. а</t>
  </si>
  <si>
    <t>40604810604000000426</t>
  </si>
  <si>
    <t>388</t>
  </si>
  <si>
    <t>р-н. Лешуконский, с. Лешуконское, ул. Бобрецова, д. 22</t>
  </si>
  <si>
    <t>40604810604000000439</t>
  </si>
  <si>
    <t>389</t>
  </si>
  <si>
    <t>р-н. Мезенский, рп. Каменка, ул. Октябрьская, д. 23</t>
  </si>
  <si>
    <t>40604810604000000442</t>
  </si>
  <si>
    <t>390</t>
  </si>
  <si>
    <t>р-н. Пинежский, с. Карпогоры, ул. Теплова, д. 7</t>
  </si>
  <si>
    <t>40604810604000000455</t>
  </si>
  <si>
    <t>391</t>
  </si>
  <si>
    <t>р-н. Онежский, г. Онега, ул. Школьная, д. 4</t>
  </si>
  <si>
    <t>40604810604000000468</t>
  </si>
  <si>
    <t>41/68</t>
  </si>
  <si>
    <t>392</t>
  </si>
  <si>
    <t>р-н. Онежский, г. Онега, ул. Приморская, д. 12</t>
  </si>
  <si>
    <t>40604810604000000471</t>
  </si>
  <si>
    <t>393</t>
  </si>
  <si>
    <t>р-н. Мезенский, рп. Каменка, ул. Лукинская, д. 38</t>
  </si>
  <si>
    <t>40604810604000000484</t>
  </si>
  <si>
    <t>394</t>
  </si>
  <si>
    <t>г. Архангельск, ул. Гайдара, д. 25</t>
  </si>
  <si>
    <t>40604810604000000497</t>
  </si>
  <si>
    <t>395</t>
  </si>
  <si>
    <t>р-н. Онежский, г. Онега, пр-кт. Ленина, д. 207, корп. а</t>
  </si>
  <si>
    <t>40604810604000000507</t>
  </si>
  <si>
    <t>396</t>
  </si>
  <si>
    <t>р-н. Котласский, г. Котлас, ул. Кедрова, д. 15</t>
  </si>
  <si>
    <t>40604810604000000510</t>
  </si>
  <si>
    <t>397</t>
  </si>
  <si>
    <t>р-н. Верхнетоемский, с. Верхняя Тойма, ул. Комсомольская, д. 12, корп. а</t>
  </si>
  <si>
    <t>40604810604000000523</t>
  </si>
  <si>
    <t>398</t>
  </si>
  <si>
    <t>р-н. Верхнетоемский, с. Верхняя Тойма, ул. Центральная, д. 10</t>
  </si>
  <si>
    <t>40604810604000000536</t>
  </si>
  <si>
    <t>399</t>
  </si>
  <si>
    <t>р-н. Онежский, г. Онега, ул. Козлова, д. 6</t>
  </si>
  <si>
    <t>40604810604000000549</t>
  </si>
  <si>
    <t>400</t>
  </si>
  <si>
    <t>г. Архангельск, ул. Ильича, д. 37, корп. 2</t>
  </si>
  <si>
    <t>40604810604000000552</t>
  </si>
  <si>
    <t>401</t>
  </si>
  <si>
    <t>р-н. Онежский, г. Онега, пр-кт. Ленина, д. 173</t>
  </si>
  <si>
    <t>40604810604000000565</t>
  </si>
  <si>
    <t>402</t>
  </si>
  <si>
    <t>р-н. Приморский, п. Уемский, ул. Заводская, д. 11</t>
  </si>
  <si>
    <t>40604810604000000581</t>
  </si>
  <si>
    <t>403</t>
  </si>
  <si>
    <t>г. Архангельск, ул. Самойло, д. 6</t>
  </si>
  <si>
    <t>40604810604000000594</t>
  </si>
  <si>
    <t>42/68</t>
  </si>
  <si>
    <t>404</t>
  </si>
  <si>
    <t>г. Архангельск, ул. Федота Шубина, д. 34</t>
  </si>
  <si>
    <t>40604810604000000604</t>
  </si>
  <si>
    <t>405</t>
  </si>
  <si>
    <t>р-н. Ленский, рп. Урдома, ул. Карла Либкнехта, д. 40</t>
  </si>
  <si>
    <t>40604810604000000617</t>
  </si>
  <si>
    <t>406</t>
  </si>
  <si>
    <t>р-н. Онежский, г. Онега, пер. Рочевский, д. 5</t>
  </si>
  <si>
    <t>40604810604000000620</t>
  </si>
  <si>
    <t>407</t>
  </si>
  <si>
    <t>г. Архангельск, ул. Смольный Буян, д. 25</t>
  </si>
  <si>
    <t>40604810704000000009</t>
  </si>
  <si>
    <t>408</t>
  </si>
  <si>
    <t>г. Архангельск, ул. Воскресенская, д. 106</t>
  </si>
  <si>
    <t>40604810704000000012</t>
  </si>
  <si>
    <t>409</t>
  </si>
  <si>
    <t>р-н. Котласский, г. Котлас, ул. Маяковского, д. 25</t>
  </si>
  <si>
    <t>40604810704000000025</t>
  </si>
  <si>
    <t>410</t>
  </si>
  <si>
    <t>г. Архангельск, ул. Красина, д. 8, корп. 1</t>
  </si>
  <si>
    <t>40604810704000000038</t>
  </si>
  <si>
    <t>411</t>
  </si>
  <si>
    <t>г. Архангельск, ул. Капитана Хромцова, д. 3</t>
  </si>
  <si>
    <t>40604810704000000041</t>
  </si>
  <si>
    <t>412</t>
  </si>
  <si>
    <t>р-н. Котласский, г. Котлас, ул. Кедрова, д. 12</t>
  </si>
  <si>
    <t>40604810704000000054</t>
  </si>
  <si>
    <t>413</t>
  </si>
  <si>
    <t>г. Архангельск, ул. Гайдара, д. 17</t>
  </si>
  <si>
    <t>40604810704000000067</t>
  </si>
  <si>
    <t>414</t>
  </si>
  <si>
    <t>г. Архангельск, ул. Шабалина, д. 26</t>
  </si>
  <si>
    <t>40604810704000000070</t>
  </si>
  <si>
    <t>415</t>
  </si>
  <si>
    <t>г. Архангельск, пр-кт. Ломоносова, д. 285</t>
  </si>
  <si>
    <t>40604810704000000083</t>
  </si>
  <si>
    <t>43/68</t>
  </si>
  <si>
    <t>416</t>
  </si>
  <si>
    <t>г. Архангельск, пр-кт. Ленинградский, д. 354</t>
  </si>
  <si>
    <t>40604810704000000096</t>
  </si>
  <si>
    <t>417</t>
  </si>
  <si>
    <t>р-н. Устьянский, п. Костылево, ул. Привокзальная, д. 32</t>
  </si>
  <si>
    <t>40604810704000000106</t>
  </si>
  <si>
    <t>418</t>
  </si>
  <si>
    <t>р-н. Устьянский, рп. Октябрьский, ул. Гагарина, д. 16</t>
  </si>
  <si>
    <t>40604810704000000119</t>
  </si>
  <si>
    <t>419</t>
  </si>
  <si>
    <t>р-н. Приморский, п. Боброво, ул. Неманова, д. 6</t>
  </si>
  <si>
    <t>40604810704000000122</t>
  </si>
  <si>
    <t>420</t>
  </si>
  <si>
    <t>р-н. Верхнетоемский, п. Двинской, ул. Лесная, д. 17</t>
  </si>
  <si>
    <t>40604810704000000135</t>
  </si>
  <si>
    <t>421</t>
  </si>
  <si>
    <t>р-н. Верхнетоемский, с. Верхняя Тойма, ул. Кулижского, д. 29, корп. б</t>
  </si>
  <si>
    <t>40604810704000000148</t>
  </si>
  <si>
    <t>422</t>
  </si>
  <si>
    <t>р-н. Верхнетоемский, с. Верхняя Тойма, ул. Кулижского, д. 35</t>
  </si>
  <si>
    <t>40604810704000000151</t>
  </si>
  <si>
    <t>423</t>
  </si>
  <si>
    <t>г. Архангельск, наб. Северной Двины, д. 4, корп. 2</t>
  </si>
  <si>
    <t>40604810704000000164</t>
  </si>
  <si>
    <t>424</t>
  </si>
  <si>
    <t>р-н. Верхнетоемский, с. Верхняя Тойма, ул. Кулижского, д. 30, корп. б</t>
  </si>
  <si>
    <t>40604810704000000177</t>
  </si>
  <si>
    <t>425</t>
  </si>
  <si>
    <t>р-н. Верхнетоемский, с. Верхняя Тойма, ул. Советская, д. 9, корп. а</t>
  </si>
  <si>
    <t>40604810704000000180</t>
  </si>
  <si>
    <t>426</t>
  </si>
  <si>
    <t>г. Архангельск, пр-кт. Обводный Канал, д. 44</t>
  </si>
  <si>
    <t>40604810704000000193</t>
  </si>
  <si>
    <t>427</t>
  </si>
  <si>
    <t>р-н. Холмогорский, п. Луковецкий, ул. Рычкова, д. 1</t>
  </si>
  <si>
    <t>40604810704000000203</t>
  </si>
  <si>
    <t>44/68</t>
  </si>
  <si>
    <t>428</t>
  </si>
  <si>
    <t>р-н. Холмогорский, п. Луковецкий, ул. Северная, д. 6</t>
  </si>
  <si>
    <t>40604810704000000216</t>
  </si>
  <si>
    <t>429</t>
  </si>
  <si>
    <t>р-н. Холмогорский, п. Луковецкий, ул. Советская, д. 22</t>
  </si>
  <si>
    <t>40604810704000000229</t>
  </si>
  <si>
    <t>430</t>
  </si>
  <si>
    <t>р-н. Холмогорский, п. Луковецкий, ул. Приозерная, д. 2</t>
  </si>
  <si>
    <t>40604810704000000232</t>
  </si>
  <si>
    <t>431</t>
  </si>
  <si>
    <t>р-н. Холмогорский, п. Луковецкий, ул. Юбилейная, д. 9</t>
  </si>
  <si>
    <t>40604810704000000245</t>
  </si>
  <si>
    <t>432</t>
  </si>
  <si>
    <t>г. Архангельск, пр-кт. Ломоносова, д. 216</t>
  </si>
  <si>
    <t>40604810704000000258</t>
  </si>
  <si>
    <t>433</t>
  </si>
  <si>
    <t>г. Архангельск, ул. Лермонтова, д. 1</t>
  </si>
  <si>
    <t>40604810704000000261</t>
  </si>
  <si>
    <t>434</t>
  </si>
  <si>
    <t>р-н. Приморский, п. Соловецкий, ул. Заозерная, д. 18</t>
  </si>
  <si>
    <t>40604810704000000274</t>
  </si>
  <si>
    <t>435</t>
  </si>
  <si>
    <t>р-н. Мезенский, г. Мезень, пр-кт. Советский, д. 60</t>
  </si>
  <si>
    <t>40604810704000000287</t>
  </si>
  <si>
    <t>436</t>
  </si>
  <si>
    <t>р-н. Мезенский, г. Мезень, ул. Набережная, д. 25</t>
  </si>
  <si>
    <t>40604810704000000290</t>
  </si>
  <si>
    <t>437</t>
  </si>
  <si>
    <t>г. Архангельск, ул. Шабалина, д. 24</t>
  </si>
  <si>
    <t>40604810704000000300</t>
  </si>
  <si>
    <t>438</t>
  </si>
  <si>
    <t>г. Архангельск, ул. Калинина, д. 19, корп. 1</t>
  </si>
  <si>
    <t>40604810704000000313</t>
  </si>
  <si>
    <t>439</t>
  </si>
  <si>
    <t>г. Северодвинск, ул. Николая Островского, д. 10</t>
  </si>
  <si>
    <t>40604810704000000326</t>
  </si>
  <si>
    <t>45/68</t>
  </si>
  <si>
    <t>440</t>
  </si>
  <si>
    <t>р-н. Котласский, г. Котлас, ул. Маяковского, д. 27</t>
  </si>
  <si>
    <t>40604810704000000339</t>
  </si>
  <si>
    <t>441</t>
  </si>
  <si>
    <t>р-н. Котласский, г. Котлас, ул. Калинина, д. 5</t>
  </si>
  <si>
    <t>40604810704000000342</t>
  </si>
  <si>
    <t>442</t>
  </si>
  <si>
    <t>г. Северодвинск, ул. Железнодорожная, д. 11</t>
  </si>
  <si>
    <t>40604810704000000355</t>
  </si>
  <si>
    <t>443</t>
  </si>
  <si>
    <t>р-н. Мезенский, г. Мезень, ул. Макарова, д. 20</t>
  </si>
  <si>
    <t>40604810704000000368</t>
  </si>
  <si>
    <t>444</t>
  </si>
  <si>
    <t>г. Архангельск, ул. 40-летия Великой Победы, д. 7</t>
  </si>
  <si>
    <t>40604810704000000384</t>
  </si>
  <si>
    <t>445</t>
  </si>
  <si>
    <t>г. Архангельск, ул. Почтовый тракт, д. 24</t>
  </si>
  <si>
    <t>40604810704000000397</t>
  </si>
  <si>
    <t>446</t>
  </si>
  <si>
    <t>р-н. Лешуконский, с. Лешуконское, пер. Спортивный, д. 19, корп. б</t>
  </si>
  <si>
    <t>40604810704000000407</t>
  </si>
  <si>
    <t>447</t>
  </si>
  <si>
    <t>р-н. Плесецкий, рп. Обозерский, ул. Лесная, д. 38</t>
  </si>
  <si>
    <t>40604810704000000410</t>
  </si>
  <si>
    <t>448</t>
  </si>
  <si>
    <t>г. Архангельск, наб. Северной Двины, д. 93, корп. 1</t>
  </si>
  <si>
    <t>40604810704000000423</t>
  </si>
  <si>
    <t>449</t>
  </si>
  <si>
    <t>р-н. Верхнетоемский, п. Двинской, ул. Лесная, д. 11</t>
  </si>
  <si>
    <t>40604810704000000436</t>
  </si>
  <si>
    <t>450</t>
  </si>
  <si>
    <t>г. Архангельск, пр-кт. Дзержинского, д. 11</t>
  </si>
  <si>
    <t>40604810704000000452</t>
  </si>
  <si>
    <t>451</t>
  </si>
  <si>
    <t>г. Северодвинск, ул. Комсомольская, д. 20/38</t>
  </si>
  <si>
    <t>40604810704000000465</t>
  </si>
  <si>
    <t>46/68</t>
  </si>
  <si>
    <t>452</t>
  </si>
  <si>
    <t>г. Архангельск, ул. Никитова, д. 6</t>
  </si>
  <si>
    <t>40604810704000000478</t>
  </si>
  <si>
    <t>453</t>
  </si>
  <si>
    <t>р-н. Верхнетоемский, п. Двинской, ул. Лесная, д. 9</t>
  </si>
  <si>
    <t>40604810704000000481</t>
  </si>
  <si>
    <t>454</t>
  </si>
  <si>
    <t>г. Архангельск, пр-кт. Ленинградский, д. 381, корп. 1</t>
  </si>
  <si>
    <t>40604810704000000494</t>
  </si>
  <si>
    <t>455</t>
  </si>
  <si>
    <t>р-н. Онежский, г. Онега, ул. Красных Курсантов, д. 18, корп. 7</t>
  </si>
  <si>
    <t>40604810704000000504</t>
  </si>
  <si>
    <t>456</t>
  </si>
  <si>
    <t>р-н. Верхнетоемский, с. Верхняя Тойма, ул. Ломоносова, д. 30, корп. б</t>
  </si>
  <si>
    <t>40604810704000000517</t>
  </si>
  <si>
    <t>457</t>
  </si>
  <si>
    <t>р-н. Верхнетоемский, с. Верхняя Тойма, ул. Ломоносова, д. 30, корп. а</t>
  </si>
  <si>
    <t>40604810704000000520</t>
  </si>
  <si>
    <t>458</t>
  </si>
  <si>
    <t>г. Архангельск, наб. Северной Двины, д. 98, корп. 1</t>
  </si>
  <si>
    <t>40604810704000000533</t>
  </si>
  <si>
    <t>459</t>
  </si>
  <si>
    <t>р-н. Мезенский, рп. Каменка, ул. Гагарина, д. 3</t>
  </si>
  <si>
    <t>40604810704000000546</t>
  </si>
  <si>
    <t>460</t>
  </si>
  <si>
    <t>г. Новодвинск, ул. 50-летия Октября, д. 17</t>
  </si>
  <si>
    <t>40604810704000000559</t>
  </si>
  <si>
    <t>461</t>
  </si>
  <si>
    <t>р-н. Онежский, г. Онега, пр-кт. Ленина, д. 184</t>
  </si>
  <si>
    <t>40604810704000000562</t>
  </si>
  <si>
    <t>462</t>
  </si>
  <si>
    <t>р-н. Котласский, г. Котлас, ул. Котлашанская, д. 10</t>
  </si>
  <si>
    <t>40604810704000000575</t>
  </si>
  <si>
    <t>463</t>
  </si>
  <si>
    <t>р-н. Онежский, г. Онега, ул. Матросова, д. 25</t>
  </si>
  <si>
    <t>40604810704000000588</t>
  </si>
  <si>
    <t>47/68</t>
  </si>
  <si>
    <t>464</t>
  </si>
  <si>
    <t>г. Архангельск, ул. Павла Усова, д. 23, корп. 2</t>
  </si>
  <si>
    <t>40604810704000000601</t>
  </si>
  <si>
    <t>465</t>
  </si>
  <si>
    <t>г. Северодвинск, пр-кт. Ленина, д. 23</t>
  </si>
  <si>
    <t>40604810704000000614</t>
  </si>
  <si>
    <t>466</t>
  </si>
  <si>
    <t>р-н. Котласский, г. Котлас, ул. Фрунзе, д. 26</t>
  </si>
  <si>
    <t>40604810804000000006</t>
  </si>
  <si>
    <t>467</t>
  </si>
  <si>
    <t>г. Архангельск, ул. Рейдовая, д. 6</t>
  </si>
  <si>
    <t>40604810804000000019</t>
  </si>
  <si>
    <t>468</t>
  </si>
  <si>
    <t>р-н. Приморский, п. Соловецкий, ул. Приморская, д. 2</t>
  </si>
  <si>
    <t>40604810804000000022</t>
  </si>
  <si>
    <t>469</t>
  </si>
  <si>
    <t>г. Архангельск, ул. Дежневцев, д. 5</t>
  </si>
  <si>
    <t>40604810804000000035</t>
  </si>
  <si>
    <t>470</t>
  </si>
  <si>
    <t>р-н. Котласский, г. Котлас, пер. Чкалова, д. 13</t>
  </si>
  <si>
    <t>40604810804000000048</t>
  </si>
  <si>
    <t>471</t>
  </si>
  <si>
    <t>р-н. Котласский, г. Котлас, ул. Маяковского, д. 29, корп. а</t>
  </si>
  <si>
    <t>40604810804000000051</t>
  </si>
  <si>
    <t>472</t>
  </si>
  <si>
    <t>г. Архангельск, ул. Гайдара, д. 27</t>
  </si>
  <si>
    <t>40604810804000000064</t>
  </si>
  <si>
    <t>473</t>
  </si>
  <si>
    <t>г. Архангельск, пр-кт. Троицкий, д. 160</t>
  </si>
  <si>
    <t>40604810804000000077</t>
  </si>
  <si>
    <t>474</t>
  </si>
  <si>
    <t>г. Архангельск, ул. Пустошного, д. 68</t>
  </si>
  <si>
    <t>40604810804000000080</t>
  </si>
  <si>
    <t>475</t>
  </si>
  <si>
    <t>г. Архангельск, ул. Добролюбова, д. 30</t>
  </si>
  <si>
    <t>40604810804000000093</t>
  </si>
  <si>
    <t>48/68</t>
  </si>
  <si>
    <t>476</t>
  </si>
  <si>
    <t>р-н. Котласский, г. Котлас, ул. Маяковского, д. 26, корп. а</t>
  </si>
  <si>
    <t>40604810804000000103</t>
  </si>
  <si>
    <t>477</t>
  </si>
  <si>
    <t>р-н. Устьянский, рп. Октябрьский, ул. Ленина, д. 10</t>
  </si>
  <si>
    <t>40604810804000000116</t>
  </si>
  <si>
    <t>478</t>
  </si>
  <si>
    <t>р-н. Верхнетоемский, п. Двинской, ул. Труфанова, д. 3</t>
  </si>
  <si>
    <t>40604810804000000132</t>
  </si>
  <si>
    <t>479</t>
  </si>
  <si>
    <t>р-н. Верхнетоемский, с. Верхняя Тойма, ул. Ломоносова, д. 21</t>
  </si>
  <si>
    <t>40604810804000000145</t>
  </si>
  <si>
    <t>480</t>
  </si>
  <si>
    <t>р-н. Верхнетоемский, с. Верхняя Тойма, ул. Ломоносова, д. 31, корп. а</t>
  </si>
  <si>
    <t>40604810804000000158</t>
  </si>
  <si>
    <t>481</t>
  </si>
  <si>
    <t>г. Архангельск, ул. Речников, д. 48</t>
  </si>
  <si>
    <t>40604810804000000161</t>
  </si>
  <si>
    <t>482</t>
  </si>
  <si>
    <t>р-н. Верхнетоемский, п. Двинской, ул. Труфанова, д. 15</t>
  </si>
  <si>
    <t>40604810804000000174</t>
  </si>
  <si>
    <t>483</t>
  </si>
  <si>
    <t>р-н. Холмогорский, п. Луковецкий, ул. Приозерная, д. 1</t>
  </si>
  <si>
    <t>40604810804000000187</t>
  </si>
  <si>
    <t>484</t>
  </si>
  <si>
    <t>р-н. Вельский, г. Вельск, пер. Школьный, д. 7</t>
  </si>
  <si>
    <t>40604810804000000190</t>
  </si>
  <si>
    <t>485</t>
  </si>
  <si>
    <t>р-н. Холмогорский, п. Луковецкий, ул. Комсомольская, д. 1</t>
  </si>
  <si>
    <t>40604810804000000200</t>
  </si>
  <si>
    <t>486</t>
  </si>
  <si>
    <t>р-н. Верхнетоемский, п. Двинской, ул. Труфанова, д. 7</t>
  </si>
  <si>
    <t>40604810804000000213</t>
  </si>
  <si>
    <t>487</t>
  </si>
  <si>
    <t>р-н. Каргопольский, г. Каргополь, ул. Ленина, д. 68</t>
  </si>
  <si>
    <t>40604810804000000226</t>
  </si>
  <si>
    <t>49/68</t>
  </si>
  <si>
    <t>488</t>
  </si>
  <si>
    <t>г. Северодвинск, пр-кт. Морской, д. 60</t>
  </si>
  <si>
    <t>40604810804000000239</t>
  </si>
  <si>
    <t>489</t>
  </si>
  <si>
    <t>г. Северодвинск, ул. Республиканская, д. 30</t>
  </si>
  <si>
    <t>40604810804000000242</t>
  </si>
  <si>
    <t>490</t>
  </si>
  <si>
    <t>р-н. Пинежский, с. Карпогоры, ул. Красных Партизан, д. 5, корп. а</t>
  </si>
  <si>
    <t>40604810804000000255</t>
  </si>
  <si>
    <t>491</t>
  </si>
  <si>
    <t>г. Архангельск, ул. Комсомольская, д. 53</t>
  </si>
  <si>
    <t>40604810804000000268</t>
  </si>
  <si>
    <t>492</t>
  </si>
  <si>
    <t>г. Архангельск, пр-кт. Чумбарова-Лучинского, д. 16</t>
  </si>
  <si>
    <t>40604810804000000271</t>
  </si>
  <si>
    <t>493</t>
  </si>
  <si>
    <t>г. Архангельск, ул. Суворова, д. 6</t>
  </si>
  <si>
    <t>40604810804000000284</t>
  </si>
  <si>
    <t>494</t>
  </si>
  <si>
    <t>г. Архангельск, ул. Трудовая, д. 7</t>
  </si>
  <si>
    <t>40604810804000000297</t>
  </si>
  <si>
    <t>495</t>
  </si>
  <si>
    <t>г. Архангельск, ул. Почтовая, д. 5, корп. 1</t>
  </si>
  <si>
    <t>40604810804000000307</t>
  </si>
  <si>
    <t>496</t>
  </si>
  <si>
    <t>г. Архангельск, ул. Калинина, д. 10</t>
  </si>
  <si>
    <t>40604810804000000310</t>
  </si>
  <si>
    <t>497</t>
  </si>
  <si>
    <t>г. Северодвинск, ул. Индустриальная, д. 26, корп. б</t>
  </si>
  <si>
    <t>40604810804000000323</t>
  </si>
  <si>
    <t>498</t>
  </si>
  <si>
    <t>г. Архангельск, ул. Дачная, д. 42</t>
  </si>
  <si>
    <t>40604810804000000336</t>
  </si>
  <si>
    <t>499</t>
  </si>
  <si>
    <t>г. Архангельск, пр-кт. Ленинградский, д. 381, корп. 4</t>
  </si>
  <si>
    <t>40604810804000000349</t>
  </si>
  <si>
    <t>50/68</t>
  </si>
  <si>
    <t>500</t>
  </si>
  <si>
    <t>г. Архангельск, ул. Воронина, д. 55</t>
  </si>
  <si>
    <t>40604810804000000352</t>
  </si>
  <si>
    <t>501</t>
  </si>
  <si>
    <t>г. Архангельск, ул. Адмирала Кузнецова, д. 15</t>
  </si>
  <si>
    <t>40604810804000000365</t>
  </si>
  <si>
    <t>502</t>
  </si>
  <si>
    <t>р-н. Котласский, г. Котлас, ул. Кедрова, д. 3, корп. а</t>
  </si>
  <si>
    <t>40604810804000000378</t>
  </si>
  <si>
    <t>503</t>
  </si>
  <si>
    <t>г. Северодвинск, ул. Комсомольская, д. 43</t>
  </si>
  <si>
    <t>40604810804000000381</t>
  </si>
  <si>
    <t>504</t>
  </si>
  <si>
    <t>г. Северодвинск, ул. Ломоносова, д. 97</t>
  </si>
  <si>
    <t>40604810804000000394</t>
  </si>
  <si>
    <t>505</t>
  </si>
  <si>
    <t>г. Архангельск, ул. Володарского, д. 50</t>
  </si>
  <si>
    <t>40604810804000000404</t>
  </si>
  <si>
    <t>506</t>
  </si>
  <si>
    <t>г. Архангельск, ул. Штурманская, д. 3</t>
  </si>
  <si>
    <t>40604810804000000417</t>
  </si>
  <si>
    <t>507</t>
  </si>
  <si>
    <t>г. Архангельск, ул. Локомотивная, д. 31</t>
  </si>
  <si>
    <t>40604810804000000420</t>
  </si>
  <si>
    <t>508</t>
  </si>
  <si>
    <t>р-н. Верхнетоемский, п. Двинской, ул. Лесная, д. 4</t>
  </si>
  <si>
    <t>40604810804000000433</t>
  </si>
  <si>
    <t>509</t>
  </si>
  <si>
    <t>р-н. Мезенский, рп. Каменка, ул. Октябрьская, д. 11</t>
  </si>
  <si>
    <t>40604810804000000446</t>
  </si>
  <si>
    <t>510</t>
  </si>
  <si>
    <t>р-н. Онежский, г. Онега, пр-кт. Ленина, д. 186</t>
  </si>
  <si>
    <t>40604810804000000459</t>
  </si>
  <si>
    <t>511</t>
  </si>
  <si>
    <t>р-н. Онежский, г. Онега, ул. Матросова, д. 9</t>
  </si>
  <si>
    <t>40604810804000000475</t>
  </si>
  <si>
    <t>51/68</t>
  </si>
  <si>
    <t>512</t>
  </si>
  <si>
    <t>г. Архангельск, ул. Гайдара, д. 42</t>
  </si>
  <si>
    <t>40604810804000000488</t>
  </si>
  <si>
    <t>513</t>
  </si>
  <si>
    <t>г. Архангельск, ул. Садовая, д. 7</t>
  </si>
  <si>
    <t>40604810804000000491</t>
  </si>
  <si>
    <t>514</t>
  </si>
  <si>
    <t>р-н. Котласский, г. Котлас, ул. Кедрова, д. 12, корп. б</t>
  </si>
  <si>
    <t>40604810804000000501</t>
  </si>
  <si>
    <t>515</t>
  </si>
  <si>
    <t>г. Северодвинск, ул. Арктическая, д. 5</t>
  </si>
  <si>
    <t>40604810804000000514</t>
  </si>
  <si>
    <t>516</t>
  </si>
  <si>
    <t>р-н. Верхнетоемский, с. Верхняя Тойма, ул. Ломоносова, д. 30, корп. в</t>
  </si>
  <si>
    <t>40604810804000000527</t>
  </si>
  <si>
    <t>517</t>
  </si>
  <si>
    <t>г. Архангельск, ул. Аэропорт Архангельск, д. 9</t>
  </si>
  <si>
    <t>40604810804000000530</t>
  </si>
  <si>
    <t>518</t>
  </si>
  <si>
    <t>р-н. Каргопольский, г. Каргополь, ул. Белозерская, д. 18</t>
  </si>
  <si>
    <t>40604810804000000543</t>
  </si>
  <si>
    <t>519</t>
  </si>
  <si>
    <t>г. Архангельск, пр-кт. Троицкий, д. 121, корп. 1</t>
  </si>
  <si>
    <t>40604810804000000556</t>
  </si>
  <si>
    <t>520</t>
  </si>
  <si>
    <t>р-н. Верхнетоемский, с. Верхняя Тойма, ул. Центральная, д. 3</t>
  </si>
  <si>
    <t>40604810804000000569</t>
  </si>
  <si>
    <t>521</t>
  </si>
  <si>
    <t>р-н. Приморский, п. Уемский, ул. Заводская, д. 2</t>
  </si>
  <si>
    <t>40604810804000000572</t>
  </si>
  <si>
    <t>522</t>
  </si>
  <si>
    <t>р-н. Онежский, г. Онега, ул. Труда, д. 22</t>
  </si>
  <si>
    <t>40604810804000000585</t>
  </si>
  <si>
    <t>523</t>
  </si>
  <si>
    <t>р-н. Онежский, г. Онега, ул. Гоголя, д. 27</t>
  </si>
  <si>
    <t>40604810804000000598</t>
  </si>
  <si>
    <t>52/68</t>
  </si>
  <si>
    <t>524</t>
  </si>
  <si>
    <t>р-н. Онежский, г. Онега, пр-кт. Ленина, д. 196</t>
  </si>
  <si>
    <t>40604810804000000608</t>
  </si>
  <si>
    <t>525</t>
  </si>
  <si>
    <t>г. Северодвинск, пр-кт. Ленина, д. 33/40</t>
  </si>
  <si>
    <t>40604810804000000611</t>
  </si>
  <si>
    <t>526</t>
  </si>
  <si>
    <t>г. Архангельск, пр-кт. Ломоносова, д. 281</t>
  </si>
  <si>
    <t>40604810904000000003</t>
  </si>
  <si>
    <t>527</t>
  </si>
  <si>
    <t>г. Архангельск, ул. Мещерского, д. 9</t>
  </si>
  <si>
    <t>40604810904000000016</t>
  </si>
  <si>
    <t>528</t>
  </si>
  <si>
    <t>г. Архангельск, ул. Комсомольская, д. 14</t>
  </si>
  <si>
    <t>40604810904000000029</t>
  </si>
  <si>
    <t>529</t>
  </si>
  <si>
    <t>р-н. Устьянский, рп. Октябрьский, ул. Советская, д. 34</t>
  </si>
  <si>
    <t>40604810904000000032</t>
  </si>
  <si>
    <t>530</t>
  </si>
  <si>
    <t>г. Архангельск, ул. Дрейера, д. 1</t>
  </si>
  <si>
    <t>40604810904000000045</t>
  </si>
  <si>
    <t>531</t>
  </si>
  <si>
    <t>р-н. Котласский, г. Котлас, ул. Калинина, д. 1</t>
  </si>
  <si>
    <t>40604810904000000058</t>
  </si>
  <si>
    <t>532</t>
  </si>
  <si>
    <t>г. Архангельск, ул. Логинова, д. 8</t>
  </si>
  <si>
    <t>40604810904000000061</t>
  </si>
  <si>
    <t>533</t>
  </si>
  <si>
    <t>г. Архангельск, ул. Комсомольская, д. 10</t>
  </si>
  <si>
    <t>40604810904000000087</t>
  </si>
  <si>
    <t>534</t>
  </si>
  <si>
    <t>г. Архангельск, ул. Комсомольская, д. 43</t>
  </si>
  <si>
    <t>40604810904000000090</t>
  </si>
  <si>
    <t>535</t>
  </si>
  <si>
    <t>г. Архангельск, ул. Прокопия Галушина, д. 19, корп. 2</t>
  </si>
  <si>
    <t>40604810904000000100</t>
  </si>
  <si>
    <t>53/68</t>
  </si>
  <si>
    <t>536</t>
  </si>
  <si>
    <t>р-н. Устьянский, рп. Октябрьский, ул. Победы, д. 4</t>
  </si>
  <si>
    <t>40604810904000000113</t>
  </si>
  <si>
    <t>537</t>
  </si>
  <si>
    <t>р-н. Шенкурский, г. Шенкурск, ул. Мира, д. 11, корп. а</t>
  </si>
  <si>
    <t>40604810904000000126</t>
  </si>
  <si>
    <t>538</t>
  </si>
  <si>
    <t>р-н. Верхнетоемский, с. Верхняя Тойма, ул. Первомайская, д. 19</t>
  </si>
  <si>
    <t>40604810904000000139</t>
  </si>
  <si>
    <t>539</t>
  </si>
  <si>
    <t>р-н. Верхнетоемский, с. Верхняя Тойма, ул. Ломоносова, д. 31</t>
  </si>
  <si>
    <t>40604810904000000142</t>
  </si>
  <si>
    <t>540</t>
  </si>
  <si>
    <t>р-н. Верхнетоемский, с. Верхняя Тойма, ул. Советская, д. 9</t>
  </si>
  <si>
    <t>40604810904000000155</t>
  </si>
  <si>
    <t>541</t>
  </si>
  <si>
    <t>р-н. Каргопольский, г. Каргополь, ул. Луговая, д. 2</t>
  </si>
  <si>
    <t>40604810904000000168</t>
  </si>
  <si>
    <t>542</t>
  </si>
  <si>
    <t>р-н. Холмогорский, п. Луковецкий, ул. Рычкова, д. 7</t>
  </si>
  <si>
    <t>40604810904000000171</t>
  </si>
  <si>
    <t>543</t>
  </si>
  <si>
    <t>р-н. Верхнетоемский, п. Двинской, ул. Труфанова, д. 11</t>
  </si>
  <si>
    <t>40604810904000000184</t>
  </si>
  <si>
    <t>544</t>
  </si>
  <si>
    <t>р-н. Холмогорский, п. Луковецкий, ул. Советская, д. 24</t>
  </si>
  <si>
    <t>40604810904000000197</t>
  </si>
  <si>
    <t>545</t>
  </si>
  <si>
    <t>р-н. Холмогорский, п. Луковецкий, ул. Советская, д. 15</t>
  </si>
  <si>
    <t>40604810904000000207</t>
  </si>
  <si>
    <t>546</t>
  </si>
  <si>
    <t>г. Архангельск, ул. Урицкого, д. 54</t>
  </si>
  <si>
    <t>40604810904000000210</t>
  </si>
  <si>
    <t>547</t>
  </si>
  <si>
    <t>г. Архангельск, пр-кт. Дзержинского, д. 5</t>
  </si>
  <si>
    <t>40604810904000000223</t>
  </si>
  <si>
    <t>54/68</t>
  </si>
  <si>
    <t>548</t>
  </si>
  <si>
    <t>р-н. Холмогорский, п. Луковецкий, ул. Юбилейная, д. 8</t>
  </si>
  <si>
    <t>40604810904000000236</t>
  </si>
  <si>
    <t>549</t>
  </si>
  <si>
    <t>р-н. Мезенский, г. Мезень, пр-кт. Первомайский, д. 61</t>
  </si>
  <si>
    <t>40604810904000000249</t>
  </si>
  <si>
    <t>550</t>
  </si>
  <si>
    <t>р-н. Котласский, г. Котлас, ул. Кедрова, д. 16, корп. а</t>
  </si>
  <si>
    <t>40604810904000000252</t>
  </si>
  <si>
    <t>551</t>
  </si>
  <si>
    <t>г. Архангельск, проезд. Бадигина, д. 10, корп. 1</t>
  </si>
  <si>
    <t>40604810904000000265</t>
  </si>
  <si>
    <t>552</t>
  </si>
  <si>
    <t>р-н. Пинежский, с. Карпогоры, ул. Теплова, д. 6</t>
  </si>
  <si>
    <t>40604810904000000278</t>
  </si>
  <si>
    <t>553</t>
  </si>
  <si>
    <t>р-н. Мезенский, г. Мезень, ул. Набережная, д. 56</t>
  </si>
  <si>
    <t>40604810904000000281</t>
  </si>
  <si>
    <t>554</t>
  </si>
  <si>
    <t>г. Архангельск, ул. Федота Шубина, д. 20</t>
  </si>
  <si>
    <t>40604810904000000294</t>
  </si>
  <si>
    <t>555</t>
  </si>
  <si>
    <t>р-н. Мезенский, г. Мезень, пр-кт. Первомайский, д. 39</t>
  </si>
  <si>
    <t>40604810904000000304</t>
  </si>
  <si>
    <t>556</t>
  </si>
  <si>
    <t>г. Северодвинск, ул. Южная, д. 157/1</t>
  </si>
  <si>
    <t>40604810904000000317</t>
  </si>
  <si>
    <t>557</t>
  </si>
  <si>
    <t>г. Северодвинск, ул. Советская, д. 33</t>
  </si>
  <si>
    <t>40604810904000000320</t>
  </si>
  <si>
    <t>558</t>
  </si>
  <si>
    <t>р-н. Приморский, п. Беломорье, д. 2</t>
  </si>
  <si>
    <t>40604810904000000333</t>
  </si>
  <si>
    <t>559</t>
  </si>
  <si>
    <t>г. Архангельск, ул. Тимме, д. 4</t>
  </si>
  <si>
    <t>40604810904000000346</t>
  </si>
  <si>
    <t>55/68</t>
  </si>
  <si>
    <t>560</t>
  </si>
  <si>
    <t>г. Архангельск, ул. Воскресенская, д. 108</t>
  </si>
  <si>
    <t>40604810904000000359</t>
  </si>
  <si>
    <t>561</t>
  </si>
  <si>
    <t>г. Архангельск, ул. Воронина, д. 25, корп. 2</t>
  </si>
  <si>
    <t>40604810904000000362</t>
  </si>
  <si>
    <t>562</t>
  </si>
  <si>
    <t>р-н. Котласский, г. Котлас, ул. Луначарского, д. 4, корп. а</t>
  </si>
  <si>
    <t>40604810904000000375</t>
  </si>
  <si>
    <t>563</t>
  </si>
  <si>
    <t>г. Архангельск, пр-кт. Никольский, д. 94</t>
  </si>
  <si>
    <t>40604810904000000388</t>
  </si>
  <si>
    <t>564</t>
  </si>
  <si>
    <t>г. Архангельск, пр-кт. Ломоносова, д. 7, корп. 1</t>
  </si>
  <si>
    <t>40604810904000000391</t>
  </si>
  <si>
    <t>565</t>
  </si>
  <si>
    <t>г. Архангельск, ул. Зеньковича, д. 31</t>
  </si>
  <si>
    <t>40604810904000000414</t>
  </si>
  <si>
    <t>566</t>
  </si>
  <si>
    <t>г. Архангельск, ул. Урицкого, д. 49</t>
  </si>
  <si>
    <t>40604810904000000427</t>
  </si>
  <si>
    <t>567</t>
  </si>
  <si>
    <t>р-н. Котласский, г. Котлас, ул. Ленина, д. 86</t>
  </si>
  <si>
    <t>40604810904000000430</t>
  </si>
  <si>
    <t>568</t>
  </si>
  <si>
    <t>р-н. Мезенский, рп. Каменка, ул. Октябрьская, д. 19</t>
  </si>
  <si>
    <t>40604810904000000443</t>
  </si>
  <si>
    <t>569</t>
  </si>
  <si>
    <t>р-н. Онежский, г. Онега, пр-кт. Октябрьский, д. 91</t>
  </si>
  <si>
    <t>40604810904000000456</t>
  </si>
  <si>
    <t>570</t>
  </si>
  <si>
    <t>р-н. Онежский, г. Онега, ул. Красноармейская, д. 7</t>
  </si>
  <si>
    <t>40604810904000000469</t>
  </si>
  <si>
    <t>571</t>
  </si>
  <si>
    <t>р-н. Онежский, г. Онега, ул. Гончарика, д. 21</t>
  </si>
  <si>
    <t>40604810904000000472</t>
  </si>
  <si>
    <t>56/68</t>
  </si>
  <si>
    <t>572</t>
  </si>
  <si>
    <t>р-н. Котласский, г. Котлас, ул. Некрасова, д. 1</t>
  </si>
  <si>
    <t>40604810904000000485</t>
  </si>
  <si>
    <t>573</t>
  </si>
  <si>
    <t>г. Архангельск, ул. Магистральная, д. 43</t>
  </si>
  <si>
    <t>40604810904000000498</t>
  </si>
  <si>
    <t>574</t>
  </si>
  <si>
    <t>р-н. Онежский, г. Онега, ул. Новая, д. 4</t>
  </si>
  <si>
    <t>40604810904000000508</t>
  </si>
  <si>
    <t>575</t>
  </si>
  <si>
    <t>р-н. Котласский, г. Котлас, ул. Кедрова, д. 17</t>
  </si>
  <si>
    <t>40604810904000000511</t>
  </si>
  <si>
    <t>576</t>
  </si>
  <si>
    <t>р-н. Верхнетоемский, с. Верхняя Тойма, ул. Гаражная, д. 16</t>
  </si>
  <si>
    <t>40604810904000000524</t>
  </si>
  <si>
    <t>577</t>
  </si>
  <si>
    <t>р-н. Котласский, г. Котлас, ул. Кедрова, д. 13, корп. а</t>
  </si>
  <si>
    <t>40604810904000000537</t>
  </si>
  <si>
    <t>578</t>
  </si>
  <si>
    <t>г. Архангельск, пр-кт. Ленинградский, д. 21, корп. 4</t>
  </si>
  <si>
    <t>40604810904000000540</t>
  </si>
  <si>
    <t>579</t>
  </si>
  <si>
    <t>г. Архангельск, пр-кт. Ломоносова, д. 175</t>
  </si>
  <si>
    <t>40604810904000000553</t>
  </si>
  <si>
    <t>580</t>
  </si>
  <si>
    <t>р-н. Онежский, г. Онега, пр-кт. Ленина, д. 175</t>
  </si>
  <si>
    <t>40604810904000000566</t>
  </si>
  <si>
    <t>581</t>
  </si>
  <si>
    <t>г. Архангельск, пр-кт. Московский, д. 6, корп. 3</t>
  </si>
  <si>
    <t>40604810904000000579</t>
  </si>
  <si>
    <t>582</t>
  </si>
  <si>
    <t>г. Северодвинск, пр-кт. Морской, д. 58</t>
  </si>
  <si>
    <t>40604810904000000582</t>
  </si>
  <si>
    <t>583</t>
  </si>
  <si>
    <t>р-н. Каргопольский, г. Каргополь, ул. 3 Интернационала, д. 36</t>
  </si>
  <si>
    <t>40604810904000000595</t>
  </si>
  <si>
    <t>57/68</t>
  </si>
  <si>
    <t>584</t>
  </si>
  <si>
    <t>г. Архангельск, ул. Гайдара, д. 48</t>
  </si>
  <si>
    <t>40604810904000000605</t>
  </si>
  <si>
    <t>585</t>
  </si>
  <si>
    <t>р-н. Ленский, рп. Урдома, ул. Молодежная, д. 34</t>
  </si>
  <si>
    <t>40604810904000000618</t>
  </si>
  <si>
    <t>ПАО "МИнБанк"</t>
  </si>
  <si>
    <t>г. Архангельск, пр-кт. Ломоносова, д. 286</t>
  </si>
  <si>
    <t>40604810200320000003</t>
  </si>
  <si>
    <t>г. Архангельск, ул. Гагарина, д. 12</t>
  </si>
  <si>
    <t>40604810900320000002</t>
  </si>
  <si>
    <t>58/68</t>
  </si>
  <si>
    <t>Ф-л Газпромбанк (АО) в г. Санкт-Петербурге,  операционный офис "Архангельский"</t>
  </si>
  <si>
    <t>р-н. Каргопольский, г. Каргополь, ул. Ленина, д. 70</t>
  </si>
  <si>
    <t>40604810000005002346</t>
  </si>
  <si>
    <t>р-н. Холмогорский, п. Луковецкий, ул. Северная, д. 2</t>
  </si>
  <si>
    <t>40604810000018002346</t>
  </si>
  <si>
    <t>р-н. Плесецкий, рп. Обозерский, ул. Северная, д. 35</t>
  </si>
  <si>
    <t>40604810000021002346</t>
  </si>
  <si>
    <t>г. Архангельск, ул. Урицкого, д. 50</t>
  </si>
  <si>
    <t>40604810000034002346</t>
  </si>
  <si>
    <t>г. Архангельск, ул. Капитана Хромцова, д. 3, корп. 1</t>
  </si>
  <si>
    <t>40604810000050002346</t>
  </si>
  <si>
    <t>г. Архангельск, ул. Воронина, д. 25</t>
  </si>
  <si>
    <t>40604810000063002346</t>
  </si>
  <si>
    <t>г. Архангельск, ул. Теснанова, д. 18, корп. 1</t>
  </si>
  <si>
    <t>40604810000089002346</t>
  </si>
  <si>
    <t>59/68</t>
  </si>
  <si>
    <t>г. Архангельск, пр-кт. Ленинградский, д. 283, корп. 1</t>
  </si>
  <si>
    <t>40604810000092002346</t>
  </si>
  <si>
    <t>г. Архангельск, пр-кт. Обводный Канал, д. 56</t>
  </si>
  <si>
    <t>40604810000102002346</t>
  </si>
  <si>
    <t>р-н. Каргопольский, г. Каргополь, ул. Ленина, д. 79</t>
  </si>
  <si>
    <t>40604810100002002346</t>
  </si>
  <si>
    <t>г. Архангельск, ул. Почтовый тракт, д. 22</t>
  </si>
  <si>
    <t>40604810100028002346</t>
  </si>
  <si>
    <t>г. Архангельск, ул. Воскресенская, д. 10</t>
  </si>
  <si>
    <t>40604810100031002346</t>
  </si>
  <si>
    <t>г. Архангельск, ул. Ильича, д. 43, корп. 1</t>
  </si>
  <si>
    <t>40604810100044002346</t>
  </si>
  <si>
    <t>г. Архангельск, ул. Капитана Хромцова, д. 1</t>
  </si>
  <si>
    <t>40604810100057002346</t>
  </si>
  <si>
    <t>г. Архангельск, ул. Урицкого, д. 52</t>
  </si>
  <si>
    <t>40604810100060002346</t>
  </si>
  <si>
    <t>р-н. Каргопольский, г. Каргополь, ул. Ленина, д. 69</t>
  </si>
  <si>
    <t>40604810100073002346</t>
  </si>
  <si>
    <t>г. Архангельск, ул. Карла Маркса, д. 12</t>
  </si>
  <si>
    <t>40604810100086002346</t>
  </si>
  <si>
    <t>г. Архангельск, ул. Воронина, д. 29</t>
  </si>
  <si>
    <t>40604810100099002346</t>
  </si>
  <si>
    <t>г. Архангельск, пр-кт. Дзержинского, д. 3</t>
  </si>
  <si>
    <t>40604810100109002346</t>
  </si>
  <si>
    <t>60/68</t>
  </si>
  <si>
    <t>г. Архангельск, ул. Парижской коммуны, д. 8, корп. 2</t>
  </si>
  <si>
    <t>40604810100112002346</t>
  </si>
  <si>
    <t>р-н. Ленский, с. Яренск, ул. Космонавтов, д. 76</t>
  </si>
  <si>
    <t>40604810200009002346</t>
  </si>
  <si>
    <t>р-н. Котласский, рп. Приводино, ул. Мира, д. 10</t>
  </si>
  <si>
    <t>40604810200025002346</t>
  </si>
  <si>
    <t>г. Архангельск, пр-кт. Ленинградский, д. 275, корп. 2</t>
  </si>
  <si>
    <t>40604810200038002346</t>
  </si>
  <si>
    <t>г. Архангельск, ул. Силикатчиков, д. 7</t>
  </si>
  <si>
    <t>40604810200041002346</t>
  </si>
  <si>
    <t>г. Архангельск, пр-кт. Ленинградский, д. 171</t>
  </si>
  <si>
    <t>40604810200054002346</t>
  </si>
  <si>
    <t>г. Архангельск, ул. Логинова, д. 7</t>
  </si>
  <si>
    <t>40604810200067002346</t>
  </si>
  <si>
    <t>г. Архангельск, ул. Октябрьская, д. 20</t>
  </si>
  <si>
    <t>40604810200070002346</t>
  </si>
  <si>
    <t>г. Архангельск, ул. Почтовый тракт, д. 20</t>
  </si>
  <si>
    <t>40604810200096002346</t>
  </si>
  <si>
    <t>г. Архангельск, пр-кт. Дзержинского, д. 1, корп. 2</t>
  </si>
  <si>
    <t>40604810200106002346</t>
  </si>
  <si>
    <t>р-н. Вельский, г. Вельск, ул. Гагарина, д. 39, корп. а</t>
  </si>
  <si>
    <t>40604810300006002346</t>
  </si>
  <si>
    <t>р-н. Плесецкий, рп. Обозерский, ул. Ломоносова, д. 37, корп. а</t>
  </si>
  <si>
    <t>40604810300019002346</t>
  </si>
  <si>
    <t>61/68</t>
  </si>
  <si>
    <t>р-н. Верхнетоемский, с. Верхняя Тойма, ул. Кулижского, д. 14</t>
  </si>
  <si>
    <t>40604810300022002346</t>
  </si>
  <si>
    <t>г. Архангельск, ул. Мусинского, д. 27</t>
  </si>
  <si>
    <t>40604810300035002346</t>
  </si>
  <si>
    <t>г. Архангельск, ул. Партизанская, д. 56</t>
  </si>
  <si>
    <t>40604810300048002346</t>
  </si>
  <si>
    <t>г. Архангельск, ул. Мостостроителей, д. 5</t>
  </si>
  <si>
    <t>40604810300051002346</t>
  </si>
  <si>
    <t>г. Архангельск, ул. Воронина, д. 31, корп. 1</t>
  </si>
  <si>
    <t>40604810300064002346</t>
  </si>
  <si>
    <t>р-н. Онежский, г. Онега, пр-кт. Ленина, д. 180</t>
  </si>
  <si>
    <t>40604810300077002346</t>
  </si>
  <si>
    <t>г. Архангельск, пл. В.И.Ленина, д. 3</t>
  </si>
  <si>
    <t>40604810300080002346</t>
  </si>
  <si>
    <t>г. Архангельск, ул. Силикатчиков, д. 1, корп. 2</t>
  </si>
  <si>
    <t>40604810300093002346</t>
  </si>
  <si>
    <t>г. Архангельск, ул. Силикатчиков, д. 6</t>
  </si>
  <si>
    <t>40604810300103002346</t>
  </si>
  <si>
    <t>р-н. Каргопольский, г. Каргополь, ул. Болотникова, д. 20</t>
  </si>
  <si>
    <t>40604810400003002346</t>
  </si>
  <si>
    <t>г. Архангельск, ул. Почтовый тракт, д. 26</t>
  </si>
  <si>
    <t>40604810400029002346</t>
  </si>
  <si>
    <t>г. Архангельск, ул. Воскресенская, д. 118, корп. 1</t>
  </si>
  <si>
    <t>40604810400032002346</t>
  </si>
  <si>
    <t>62/68</t>
  </si>
  <si>
    <t>г. Архангельск, ул. Ильича, д. 43, корп. 2</t>
  </si>
  <si>
    <t>40604810400045002346</t>
  </si>
  <si>
    <t>г. Архангельск, ул. Почтовая, д. 21, корп. 1</t>
  </si>
  <si>
    <t>40604810400058002346</t>
  </si>
  <si>
    <t>г. Архангельск, ул. Никитова, д. 16</t>
  </si>
  <si>
    <t>40604810400061002346</t>
  </si>
  <si>
    <t>р-н. Вельский, г. Вельск, ул. Дзержинского, д. 52</t>
  </si>
  <si>
    <t>40604810400074002346</t>
  </si>
  <si>
    <t>г. Архангельск, ул. Логинова, д. 5</t>
  </si>
  <si>
    <t>40604810400087002346</t>
  </si>
  <si>
    <t>г. Архангельск, ул. Воскресенская, д. 6</t>
  </si>
  <si>
    <t>40604810400090002346</t>
  </si>
  <si>
    <t>г. Архангельск, ул. Комсомольская, д. 11</t>
  </si>
  <si>
    <t>40604810400100002346</t>
  </si>
  <si>
    <t>г. Архангельск, ул. Кононова И.Г., д. 10, корп. 1</t>
  </si>
  <si>
    <t>40604810400113002346</t>
  </si>
  <si>
    <t>г. Архангельск, ул. Ильича, д. 43, корп. 4</t>
  </si>
  <si>
    <t>40604810500000002346</t>
  </si>
  <si>
    <t>р-н. Приморский, д. Рикасиха, д. 10</t>
  </si>
  <si>
    <t>40604810500013002346</t>
  </si>
  <si>
    <t>г. Архангельск, ул. Почтовый тракт, д. 17</t>
  </si>
  <si>
    <t>40604810500026002346</t>
  </si>
  <si>
    <t>г. Архангельск, наб. Северной Двины, д. 114</t>
  </si>
  <si>
    <t>40604810500039002346</t>
  </si>
  <si>
    <t>63/68</t>
  </si>
  <si>
    <t>г. Архангельск, ул. Силикатчиков, д. 13</t>
  </si>
  <si>
    <t>40604810500042002346</t>
  </si>
  <si>
    <t>г. Архангельск, пр-кт. Ленинградский, д. 273</t>
  </si>
  <si>
    <t>40604810500055002346</t>
  </si>
  <si>
    <t>р-н. Верхнетоемский, с. Верхняя Тойма, ул. Северодвинская, д. 6</t>
  </si>
  <si>
    <t>40604810500068002346</t>
  </si>
  <si>
    <t>г. Архангельск, ул. Маслова, д. 31</t>
  </si>
  <si>
    <t>40604810500071002346</t>
  </si>
  <si>
    <t>г. Архангельск, ул. Воронина, д. 31</t>
  </si>
  <si>
    <t>40604810500084002346</t>
  </si>
  <si>
    <t>г. Архангельск, ул. 23-й Гвардейской дивизии, д. 10, корп. 1</t>
  </si>
  <si>
    <t>40604810500097002346</t>
  </si>
  <si>
    <t>г. Архангельск, пр-кт. Дзержинского, д. 1, корп. 1</t>
  </si>
  <si>
    <t>40604810500107002346</t>
  </si>
  <si>
    <t>г. Архангельск, ул. Силикатчиков, д. 8</t>
  </si>
  <si>
    <t>40604810500110002346</t>
  </si>
  <si>
    <t>г. Архангельск, ул. Маслова, д. 29</t>
  </si>
  <si>
    <t>40604810600007002346</t>
  </si>
  <si>
    <t>р-н. Приморский, п. Лайский Док, ул. Центральная, д. 31</t>
  </si>
  <si>
    <t>40604810600010002346</t>
  </si>
  <si>
    <t>р-н. Пинежский, с. Карпогоры, ул. Пионерская, д. 17, корп. а</t>
  </si>
  <si>
    <t>40604810600023002346</t>
  </si>
  <si>
    <t>г. Архангельск, ул. Мусинского, д. 25</t>
  </si>
  <si>
    <t>40604810600036002346</t>
  </si>
  <si>
    <t>64/68</t>
  </si>
  <si>
    <t>г. Архангельск, ул. Юнг Военно-Морского Флота, д. 21</t>
  </si>
  <si>
    <t>40604810600049002346</t>
  </si>
  <si>
    <t>г. Архангельск, ул. Мостостроителей, д. 7</t>
  </si>
  <si>
    <t>40604810600052002346</t>
  </si>
  <si>
    <t>г. Архангельск, ул. Воронина, д. 37</t>
  </si>
  <si>
    <t>40604810600065002346</t>
  </si>
  <si>
    <t>г. Архангельск, ул. Никитова, д. 2</t>
  </si>
  <si>
    <t>40604810600081002346</t>
  </si>
  <si>
    <t>г. Архангельск, ул. Почтовый тракт, д. 28, корп. 1</t>
  </si>
  <si>
    <t>40604810600094002346</t>
  </si>
  <si>
    <t>г. Архангельск, ул. Силикатчиков, д. 1, корп. 3</t>
  </si>
  <si>
    <t>40604810600104002346</t>
  </si>
  <si>
    <t>р-н. Каргопольский, г. Каргополь, ул. Семенковская, д. 102</t>
  </si>
  <si>
    <t>40604810700004002346</t>
  </si>
  <si>
    <t>р-н. Плесецкий, рп. Обозерский, ул. Северная, д. 31</t>
  </si>
  <si>
    <t>40604810700020002346</t>
  </si>
  <si>
    <t>г. Архангельск, пр-кт. Чумбарова-Лучинского, д. 48</t>
  </si>
  <si>
    <t>40604810700033002346</t>
  </si>
  <si>
    <t>г. Архангельск, ул. Ильича, д. 43, корп. 3</t>
  </si>
  <si>
    <t>40604810700046002346</t>
  </si>
  <si>
    <t>г. Архангельск, пр-кт. Обводный Канал, д. 8</t>
  </si>
  <si>
    <t>40604810700059002346</t>
  </si>
  <si>
    <t>г. Архангельск, ул. Никитова, д. 18</t>
  </si>
  <si>
    <t>40604810700062002346</t>
  </si>
  <si>
    <t>65/68</t>
  </si>
  <si>
    <t>г. Архангельск, ул. Силикатчиков, д. 2, корп. 2</t>
  </si>
  <si>
    <t>40604810700088002346</t>
  </si>
  <si>
    <t>г. Архангельск, ул. Силикатчиков, д. 3, корп. 2</t>
  </si>
  <si>
    <t>40604810700091002346</t>
  </si>
  <si>
    <t>г. Архангельск, пр-кт. Ленинградский, д. 265</t>
  </si>
  <si>
    <t>40604810700101002346</t>
  </si>
  <si>
    <t>г. Архангельск, ул. Прокопия Галушина, д. 19, корп. 1</t>
  </si>
  <si>
    <t>40604810800001002346</t>
  </si>
  <si>
    <t>г. Архангельск, ул. Почтовый тракт, д. 19</t>
  </si>
  <si>
    <t>40604810800027002346</t>
  </si>
  <si>
    <t>г. Архангельск, ул. Почтовый тракт, д. 32</t>
  </si>
  <si>
    <t>40604810800030002346</t>
  </si>
  <si>
    <t>г. Архангельск, ул. Ильича, д. 27</t>
  </si>
  <si>
    <t>40604810800043002346</t>
  </si>
  <si>
    <t>г. Архангельск, пр-кт. Ленинградский, д. 271, корп. 1</t>
  </si>
  <si>
    <t>40604810800056002346</t>
  </si>
  <si>
    <t>р-н. Котласский, г. Котлас, ул. Некрасова, д. 3</t>
  </si>
  <si>
    <t>40604810800069002346</t>
  </si>
  <si>
    <t>г. Архангельск, ул. Октябрьская, д. 18</t>
  </si>
  <si>
    <t>40604810800072002346</t>
  </si>
  <si>
    <t>г. Архангельск, ул. Силикатчиков, д. 9</t>
  </si>
  <si>
    <t>40604810800085002346</t>
  </si>
  <si>
    <t>г. Архангельск, ул. 23-й Гвардейской дивизии, д. 14</t>
  </si>
  <si>
    <t>40604810800098002346</t>
  </si>
  <si>
    <t>66/68</t>
  </si>
  <si>
    <t>г. Архангельск, пр-кт. Дзержинского, д. 3, корп. 3</t>
  </si>
  <si>
    <t>40604810800108002346</t>
  </si>
  <si>
    <t>г. Архангельск, пр-кт. Новгородский, д. 158</t>
  </si>
  <si>
    <t>40604810800111002346</t>
  </si>
  <si>
    <t>р-н. Вельский, г. Вельск, ул. Привокзальная, д. 10</t>
  </si>
  <si>
    <t>40604810900008002346</t>
  </si>
  <si>
    <t>р-н. Приморский, п. Лайский Док, ул. Центральная, д. 29</t>
  </si>
  <si>
    <t>40604810900011002346</t>
  </si>
  <si>
    <t>р-н. Коношский, рп. Коноша, пр-кт. Октябрьский, д. 112</t>
  </si>
  <si>
    <t>40604810900024002346</t>
  </si>
  <si>
    <t>г. Архангельск, ул. Анощенкова А.И., д. 1</t>
  </si>
  <si>
    <t>40604810900037002346</t>
  </si>
  <si>
    <t>г. Архангельск, ул. Силикатчиков, д. 3, корп. 1</t>
  </si>
  <si>
    <t>40604810900040002346</t>
  </si>
  <si>
    <t>г. Архангельск, ул. Мостостроителей, д. 7, корп. 1</t>
  </si>
  <si>
    <t>40604810900053002346</t>
  </si>
  <si>
    <t>г. Архангельск, ул. Вологодская, д. 55, корп. 1</t>
  </si>
  <si>
    <t>40604810900066002346</t>
  </si>
  <si>
    <t>г. Архангельск, ул. Суфтина, д. 4</t>
  </si>
  <si>
    <t>40604810900079002346</t>
  </si>
  <si>
    <t>р-н. Мезенский, г. Мезень, ул. Кузнецовская, д. 10, корп. ж</t>
  </si>
  <si>
    <t>40604810900082002346</t>
  </si>
  <si>
    <t>г. Архангельск, ул. Силикатчиков, д. 2, корп. 3</t>
  </si>
  <si>
    <t>40604810900095002346</t>
  </si>
  <si>
    <t>67/68</t>
  </si>
  <si>
    <t>г. Архангельск, ул. Теснанова, д. 18, корп. 2</t>
  </si>
  <si>
    <t>40604810900105002346</t>
  </si>
  <si>
    <t>68/68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</si>
</sst>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#,##0.00;\-#,##0.00"/>
  </numFmts>
  <fonts count="10">
    <font>
      <sz val="8"/>
      <color rgb="FF000000"/>
      <name val="Tahoma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2"/>
      <color rgb="FF000000"/>
      <name val="Arial"/>
      <family val="2"/>
      <charset val="1"/>
    </font>
    <font>
      <i val="true"/>
      <sz val="14"/>
      <color rgb="FF000000"/>
      <name val="Arial"/>
      <family val="2"/>
      <charset val="1"/>
    </font>
    <font>
      <sz val="8"/>
      <color rgb="FF00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sz val="8"/>
      <color rgb="FF000000"/>
      <name val="Arial"/>
      <family val="2"/>
      <charset val="1"/>
    </font>
    <font>
      <sz val="7"/>
      <color rgb="FF000000"/>
      <name val="Arial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F5F5F5"/>
        <bgColor rgb="FFFFFFFF"/>
      </patternFill>
    </fill>
    <fill>
      <patternFill patternType="solid">
        <fgColor rgb="FFFFFFE0"/>
        <bgColor rgb="FFFFFFFF"/>
      </patternFill>
    </fill>
  </fills>
  <borders count="3"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1" applyFont="true" applyBorder="false" applyAlignment="false" applyProtection="false"/>
    <xf numFmtId="0" fontId="1" fillId="0" borderId="1" applyFont="true" applyBorder="false" applyAlignment="false" applyProtection="false"/>
    <xf numFmtId="0" fontId="2" fillId="0" borderId="1" applyFont="true" applyBorder="false" applyAlignment="false" applyProtection="false"/>
    <xf numFmtId="0" fontId="2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43" fontId="1" fillId="0" borderId="1" applyFont="true" applyBorder="false" applyAlignment="false" applyProtection="false"/>
    <xf numFmtId="41" fontId="1" fillId="0" borderId="1" applyFont="true" applyBorder="false" applyAlignment="false" applyProtection="false"/>
    <xf numFmtId="44" fontId="1" fillId="0" borderId="1" applyFont="true" applyBorder="false" applyAlignment="false" applyProtection="false"/>
    <xf numFmtId="42" fontId="1" fillId="0" borderId="1" applyFont="true" applyBorder="false" applyAlignment="false" applyProtection="false"/>
    <xf numFmtId="9" fontId="1" fillId="0" borderId="1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9" fillId="4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E0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A1:N1072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pane xSplit="0" ySplit="4" topLeftCell="A5" activePane="bottomLeft" state="frozen"/>
      <selection pane="topLeft" activeCell="A1" activeCellId="0" sqref="A1"/>
      <selection pane="bottomLeft" activeCell="T6" activeCellId="0" sqref="T6"/>
    </sheetView>
  </sheetViews>
  <sheetFormatPr defaultRowHeight="15"/>
  <cols>
    <col collapsed="false" hidden="false" max="1" min="1" style="0" width="4.50980392156863"/>
    <col collapsed="false" hidden="false" max="2" min="2" style="0" width="24"/>
    <col collapsed="false" hidden="false" max="3" min="3" style="0" width="9.00653594771242"/>
    <col collapsed="false" hidden="false" max="4" min="4" style="0" width="19.4117647058824"/>
    <col collapsed="false" hidden="false" max="5" min="5" style="0" width="16.4967320261438"/>
    <col collapsed="false" hidden="false" max="13" min="6" style="0" width="10.5032679738562"/>
    <col collapsed="false" hidden="false" max="14" min="14" style="0" width="10.202614379085"/>
    <col collapsed="false" hidden="false" max="1025" min="15" style="0" width="8.93464052287582"/>
  </cols>
  <sheetData>
    <row r="1" customFormat="false" ht="41.2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20.6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57.9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customFormat="false" ht="13.75" hidden="false" customHeight="true" outlineLevel="0" collapsed="false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5" t="n">
        <v>6</v>
      </c>
      <c r="G4" s="5" t="n">
        <v>7</v>
      </c>
      <c r="H4" s="5" t="n">
        <v>8</v>
      </c>
      <c r="I4" s="5" t="n">
        <v>9</v>
      </c>
      <c r="J4" s="5" t="n">
        <v>10</v>
      </c>
      <c r="K4" s="5" t="n">
        <v>11</v>
      </c>
      <c r="L4" s="5" t="n">
        <v>12</v>
      </c>
      <c r="M4" s="5" t="n">
        <v>13</v>
      </c>
      <c r="N4" s="5" t="n">
        <v>14</v>
      </c>
    </row>
    <row r="5" customFormat="false" ht="19.45" hidden="false" customHeight="true" outlineLevel="0" collapsed="false">
      <c r="A5" s="6" t="s">
        <v>16</v>
      </c>
      <c r="B5" s="7" t="s">
        <v>21</v>
      </c>
      <c r="C5" s="6" t="s">
        <v>22</v>
      </c>
      <c r="D5" s="6" t="s">
        <v>23</v>
      </c>
      <c r="E5" s="7" t="s">
        <v>1</v>
      </c>
      <c r="F5" s="8" t="n">
        <v>1757.2</v>
      </c>
      <c r="G5" s="9" t="n">
        <v>6.66</v>
      </c>
      <c r="H5" s="8" t="n">
        <v>134320.92</v>
      </c>
      <c r="I5" s="8" t="n">
        <v>11702.95</v>
      </c>
      <c r="J5" s="8" t="n">
        <v>179164.66</v>
      </c>
      <c r="K5" s="8" t="n">
        <v>6777.51</v>
      </c>
      <c r="L5" s="8" t="n">
        <v>125042.72</v>
      </c>
      <c r="M5" s="8" t="n">
        <v>250</v>
      </c>
      <c r="N5" s="8" t="n">
        <f aca="false">54121.94+250</f>
        <v>54371.94</v>
      </c>
    </row>
    <row r="6" customFormat="false" ht="19.45" hidden="false" customHeight="true" outlineLevel="0" collapsed="false">
      <c r="A6" s="6" t="s">
        <v>17</v>
      </c>
      <c r="B6" s="7" t="s">
        <v>24</v>
      </c>
      <c r="C6" s="6" t="s">
        <v>22</v>
      </c>
      <c r="D6" s="6" t="s">
        <v>25</v>
      </c>
      <c r="E6" s="7" t="s">
        <v>1</v>
      </c>
      <c r="F6" s="8" t="n">
        <v>4292.2</v>
      </c>
      <c r="G6" s="9" t="n">
        <v>6.66</v>
      </c>
      <c r="H6" s="8" t="n">
        <v>328096.37</v>
      </c>
      <c r="I6" s="8" t="n">
        <v>28586.07</v>
      </c>
      <c r="J6" s="8" t="n">
        <v>437633.53</v>
      </c>
      <c r="K6" s="8" t="n">
        <v>16912.66</v>
      </c>
      <c r="L6" s="8" t="n">
        <v>339807.69</v>
      </c>
      <c r="M6" s="8" t="n">
        <v>0</v>
      </c>
      <c r="N6" s="8" t="n">
        <v>97825.84</v>
      </c>
    </row>
    <row r="7" customFormat="false" ht="19.45" hidden="false" customHeight="true" outlineLevel="0" collapsed="false">
      <c r="A7" s="6" t="s">
        <v>18</v>
      </c>
      <c r="B7" s="7" t="s">
        <v>26</v>
      </c>
      <c r="C7" s="6" t="s">
        <v>22</v>
      </c>
      <c r="D7" s="6" t="s">
        <v>27</v>
      </c>
      <c r="E7" s="7" t="s">
        <v>1</v>
      </c>
      <c r="F7" s="8" t="n">
        <v>3138.6</v>
      </c>
      <c r="G7" s="9" t="n">
        <v>6.66</v>
      </c>
      <c r="H7" s="8" t="n">
        <v>239914.87</v>
      </c>
      <c r="I7" s="8" t="n">
        <v>20832.03</v>
      </c>
      <c r="J7" s="8" t="n">
        <v>319940.9</v>
      </c>
      <c r="K7" s="8" t="n">
        <v>12644.48</v>
      </c>
      <c r="L7" s="8" t="n">
        <v>243221.04</v>
      </c>
      <c r="M7" s="8" t="n">
        <v>0</v>
      </c>
      <c r="N7" s="8" t="n">
        <v>76719.86</v>
      </c>
    </row>
    <row r="8" customFormat="false" ht="19.45" hidden="false" customHeight="true" outlineLevel="0" collapsed="false">
      <c r="A8" s="6" t="s">
        <v>19</v>
      </c>
      <c r="B8" s="7" t="s">
        <v>28</v>
      </c>
      <c r="C8" s="6" t="s">
        <v>22</v>
      </c>
      <c r="D8" s="6" t="s">
        <v>29</v>
      </c>
      <c r="E8" s="7" t="s">
        <v>1</v>
      </c>
      <c r="F8" s="8" t="n">
        <v>10282.1</v>
      </c>
      <c r="G8" s="9" t="n">
        <v>6.66</v>
      </c>
      <c r="H8" s="8" t="n">
        <v>787797.93</v>
      </c>
      <c r="I8" s="8" t="n">
        <v>68641.4</v>
      </c>
      <c r="J8" s="8" t="n">
        <v>1050820.35</v>
      </c>
      <c r="K8" s="8" t="n">
        <v>47010.89</v>
      </c>
      <c r="L8" s="8" t="n">
        <v>806816.24</v>
      </c>
      <c r="M8" s="8" t="n">
        <v>0</v>
      </c>
      <c r="N8" s="8" t="n">
        <v>244004.11</v>
      </c>
    </row>
    <row r="9" customFormat="false" ht="19.45" hidden="false" customHeight="true" outlineLevel="0" collapsed="false">
      <c r="A9" s="6" t="s">
        <v>20</v>
      </c>
      <c r="B9" s="7" t="s">
        <v>30</v>
      </c>
      <c r="C9" s="6" t="s">
        <v>22</v>
      </c>
      <c r="D9" s="6" t="s">
        <v>31</v>
      </c>
      <c r="E9" s="7" t="s">
        <v>1</v>
      </c>
      <c r="F9" s="8" t="n">
        <v>2631.7</v>
      </c>
      <c r="G9" s="9" t="n">
        <v>6.66</v>
      </c>
      <c r="H9" s="8" t="n">
        <v>201661.98</v>
      </c>
      <c r="I9" s="8" t="n">
        <v>17527.14</v>
      </c>
      <c r="J9" s="8" t="n">
        <v>268843.94</v>
      </c>
      <c r="K9" s="8" t="n">
        <v>11272.96</v>
      </c>
      <c r="L9" s="8" t="n">
        <v>228121.88</v>
      </c>
      <c r="M9" s="8" t="n">
        <v>0</v>
      </c>
      <c r="N9" s="8" t="n">
        <v>40722.06</v>
      </c>
    </row>
    <row r="10" customFormat="false" ht="19.45" hidden="false" customHeight="true" outlineLevel="0" collapsed="false">
      <c r="A10" s="6" t="s">
        <v>32</v>
      </c>
      <c r="B10" s="7" t="s">
        <v>33</v>
      </c>
      <c r="C10" s="6" t="s">
        <v>22</v>
      </c>
      <c r="D10" s="6" t="s">
        <v>34</v>
      </c>
      <c r="E10" s="7" t="s">
        <v>1</v>
      </c>
      <c r="F10" s="8" t="n">
        <v>10835.7</v>
      </c>
      <c r="G10" s="9" t="n">
        <v>6.66</v>
      </c>
      <c r="H10" s="8" t="n">
        <v>828889.64</v>
      </c>
      <c r="I10" s="8" t="n">
        <v>72165.79</v>
      </c>
      <c r="J10" s="8" t="n">
        <v>1105608.68</v>
      </c>
      <c r="K10" s="8" t="n">
        <v>68685.06</v>
      </c>
      <c r="L10" s="8" t="n">
        <v>919789.18</v>
      </c>
      <c r="M10" s="8" t="n">
        <v>0</v>
      </c>
      <c r="N10" s="8" t="n">
        <v>185819.5</v>
      </c>
    </row>
    <row r="11" customFormat="false" ht="19.45" hidden="false" customHeight="true" outlineLevel="0" collapsed="false">
      <c r="A11" s="6" t="s">
        <v>35</v>
      </c>
      <c r="B11" s="7" t="s">
        <v>36</v>
      </c>
      <c r="C11" s="6" t="s">
        <v>22</v>
      </c>
      <c r="D11" s="6" t="s">
        <v>37</v>
      </c>
      <c r="E11" s="7" t="s">
        <v>1</v>
      </c>
      <c r="F11" s="8" t="n">
        <v>2153.45</v>
      </c>
      <c r="G11" s="9" t="n">
        <v>6.66</v>
      </c>
      <c r="H11" s="8" t="n">
        <v>164610.24</v>
      </c>
      <c r="I11" s="8" t="n">
        <v>14342.01</v>
      </c>
      <c r="J11" s="8" t="n">
        <v>219564.32</v>
      </c>
      <c r="K11" s="8" t="n">
        <v>13406.77</v>
      </c>
      <c r="L11" s="8" t="n">
        <v>161661.59</v>
      </c>
      <c r="M11" s="8" t="n">
        <v>0</v>
      </c>
      <c r="N11" s="8" t="n">
        <v>57902.73</v>
      </c>
    </row>
    <row r="12" customFormat="false" ht="28.35" hidden="false" customHeight="true" outlineLevel="0" collapsed="false">
      <c r="A12" s="6" t="s">
        <v>38</v>
      </c>
      <c r="B12" s="7" t="s">
        <v>39</v>
      </c>
      <c r="C12" s="6" t="s">
        <v>22</v>
      </c>
      <c r="D12" s="6" t="s">
        <v>40</v>
      </c>
      <c r="E12" s="7" t="s">
        <v>1</v>
      </c>
      <c r="F12" s="8" t="n">
        <v>466</v>
      </c>
      <c r="G12" s="9" t="n">
        <v>6.66</v>
      </c>
      <c r="H12" s="8" t="n">
        <v>35621.28</v>
      </c>
      <c r="I12" s="8" t="n">
        <v>3103.56</v>
      </c>
      <c r="J12" s="8" t="n">
        <v>47513.62</v>
      </c>
      <c r="K12" s="8" t="n">
        <v>10056.71</v>
      </c>
      <c r="L12" s="8" t="n">
        <v>23895.29</v>
      </c>
      <c r="M12" s="8" t="n">
        <v>0</v>
      </c>
      <c r="N12" s="8" t="n">
        <v>23618.33</v>
      </c>
    </row>
    <row r="13" customFormat="false" ht="19.45" hidden="false" customHeight="true" outlineLevel="0" collapsed="false">
      <c r="A13" s="6" t="s">
        <v>41</v>
      </c>
      <c r="B13" s="7" t="s">
        <v>42</v>
      </c>
      <c r="C13" s="6" t="s">
        <v>22</v>
      </c>
      <c r="D13" s="6" t="s">
        <v>43</v>
      </c>
      <c r="E13" s="7" t="s">
        <v>1</v>
      </c>
      <c r="F13" s="8" t="n">
        <v>654.5</v>
      </c>
      <c r="G13" s="9" t="n">
        <v>6.66</v>
      </c>
      <c r="H13" s="8" t="n">
        <v>50029.92</v>
      </c>
      <c r="I13" s="8" t="n">
        <v>4358.97</v>
      </c>
      <c r="J13" s="8" t="n">
        <v>67086.22</v>
      </c>
      <c r="K13" s="8" t="n">
        <v>0</v>
      </c>
      <c r="L13" s="8" t="n">
        <v>56374.06</v>
      </c>
      <c r="M13" s="8" t="n">
        <v>0</v>
      </c>
      <c r="N13" s="8" t="n">
        <v>10712.16</v>
      </c>
    </row>
    <row r="14" customFormat="false" ht="19.45" hidden="false" customHeight="true" outlineLevel="0" collapsed="false">
      <c r="A14" s="6" t="s">
        <v>44</v>
      </c>
      <c r="B14" s="7" t="s">
        <v>45</v>
      </c>
      <c r="C14" s="6" t="s">
        <v>22</v>
      </c>
      <c r="D14" s="6" t="s">
        <v>46</v>
      </c>
      <c r="E14" s="7" t="s">
        <v>1</v>
      </c>
      <c r="F14" s="8" t="n">
        <v>476</v>
      </c>
      <c r="G14" s="9" t="n">
        <v>6.66</v>
      </c>
      <c r="H14" s="8" t="n">
        <v>36385.68</v>
      </c>
      <c r="I14" s="8" t="n">
        <v>3170.16</v>
      </c>
      <c r="J14" s="8" t="n">
        <v>48533.2</v>
      </c>
      <c r="K14" s="8" t="n">
        <v>828.99</v>
      </c>
      <c r="L14" s="8" t="n">
        <v>37659.41</v>
      </c>
      <c r="M14" s="8" t="n">
        <v>0</v>
      </c>
      <c r="N14" s="8" t="n">
        <v>10873.79</v>
      </c>
    </row>
    <row r="15" customFormat="false" ht="19.45" hidden="false" customHeight="true" outlineLevel="0" collapsed="false">
      <c r="A15" s="6" t="s">
        <v>47</v>
      </c>
      <c r="B15" s="7" t="s">
        <v>48</v>
      </c>
      <c r="C15" s="6" t="s">
        <v>22</v>
      </c>
      <c r="D15" s="6" t="s">
        <v>49</v>
      </c>
      <c r="E15" s="7" t="s">
        <v>1</v>
      </c>
      <c r="F15" s="8" t="n">
        <v>1827.1</v>
      </c>
      <c r="G15" s="9" t="n">
        <v>6.66</v>
      </c>
      <c r="H15" s="8" t="n">
        <v>139663.46</v>
      </c>
      <c r="I15" s="8" t="n">
        <v>12168.51</v>
      </c>
      <c r="J15" s="8" t="n">
        <v>186291.1</v>
      </c>
      <c r="K15" s="8" t="n">
        <v>10048.3</v>
      </c>
      <c r="L15" s="8" t="n">
        <v>152268.27</v>
      </c>
      <c r="M15" s="8" t="n">
        <v>0</v>
      </c>
      <c r="N15" s="8" t="n">
        <v>34022.83</v>
      </c>
    </row>
    <row r="16" customFormat="false" ht="19.45" hidden="false" customHeight="true" outlineLevel="0" collapsed="false">
      <c r="A16" s="6" t="s">
        <v>50</v>
      </c>
      <c r="B16" s="7" t="s">
        <v>51</v>
      </c>
      <c r="C16" s="6" t="s">
        <v>22</v>
      </c>
      <c r="D16" s="6" t="s">
        <v>52</v>
      </c>
      <c r="E16" s="7" t="s">
        <v>1</v>
      </c>
      <c r="F16" s="8" t="n">
        <v>4373.3</v>
      </c>
      <c r="G16" s="9" t="n">
        <v>6.66</v>
      </c>
      <c r="H16" s="8" t="n">
        <v>334296.13</v>
      </c>
      <c r="I16" s="8" t="n">
        <v>29126.23</v>
      </c>
      <c r="J16" s="8" t="n">
        <v>445902.87</v>
      </c>
      <c r="K16" s="8" t="n">
        <v>21364.9</v>
      </c>
      <c r="L16" s="8" t="n">
        <v>361491.66</v>
      </c>
      <c r="M16" s="8" t="n">
        <v>0</v>
      </c>
      <c r="N16" s="8" t="n">
        <v>84411.21</v>
      </c>
    </row>
    <row r="17" customFormat="false" ht="18.3" hidden="false" customHeight="true" outlineLevel="0" collapsed="false">
      <c r="M17" s="10" t="s">
        <v>53</v>
      </c>
      <c r="N17" s="10"/>
    </row>
    <row r="18" customFormat="false" ht="13.75" hidden="false" customHeight="true" outlineLevel="0" collapsed="false">
      <c r="A18" s="4" t="s">
        <v>16</v>
      </c>
      <c r="B18" s="4" t="s">
        <v>17</v>
      </c>
      <c r="C18" s="4" t="s">
        <v>18</v>
      </c>
      <c r="D18" s="4" t="s">
        <v>19</v>
      </c>
      <c r="E18" s="4" t="s">
        <v>20</v>
      </c>
      <c r="F18" s="5" t="n">
        <v>6</v>
      </c>
      <c r="G18" s="5" t="n">
        <v>7</v>
      </c>
      <c r="H18" s="5" t="n">
        <v>8</v>
      </c>
      <c r="I18" s="5" t="n">
        <v>9</v>
      </c>
      <c r="J18" s="5" t="n">
        <v>10</v>
      </c>
      <c r="K18" s="5" t="n">
        <v>11</v>
      </c>
      <c r="L18" s="5" t="n">
        <v>12</v>
      </c>
      <c r="M18" s="5" t="n">
        <v>13</v>
      </c>
      <c r="N18" s="5" t="n">
        <v>14</v>
      </c>
    </row>
    <row r="19" customFormat="false" ht="19.45" hidden="false" customHeight="true" outlineLevel="0" collapsed="false">
      <c r="A19" s="6" t="s">
        <v>54</v>
      </c>
      <c r="B19" s="7" t="s">
        <v>55</v>
      </c>
      <c r="C19" s="6" t="s">
        <v>22</v>
      </c>
      <c r="D19" s="6" t="s">
        <v>56</v>
      </c>
      <c r="E19" s="7" t="s">
        <v>1</v>
      </c>
      <c r="F19" s="8" t="n">
        <v>893.7</v>
      </c>
      <c r="G19" s="9" t="n">
        <v>6.66</v>
      </c>
      <c r="H19" s="8" t="n">
        <v>68314.32</v>
      </c>
      <c r="I19" s="8" t="n">
        <v>5952.06</v>
      </c>
      <c r="J19" s="8" t="n">
        <v>91121.62</v>
      </c>
      <c r="K19" s="8" t="n">
        <v>4989.95</v>
      </c>
      <c r="L19" s="8" t="n">
        <v>71198.71</v>
      </c>
      <c r="M19" s="8" t="n">
        <v>0</v>
      </c>
      <c r="N19" s="8" t="n">
        <v>19922.91</v>
      </c>
    </row>
    <row r="20" customFormat="false" ht="28.35" hidden="false" customHeight="true" outlineLevel="0" collapsed="false">
      <c r="A20" s="6" t="s">
        <v>57</v>
      </c>
      <c r="B20" s="7" t="s">
        <v>58</v>
      </c>
      <c r="C20" s="6" t="s">
        <v>22</v>
      </c>
      <c r="D20" s="6" t="s">
        <v>59</v>
      </c>
      <c r="E20" s="7" t="s">
        <v>1</v>
      </c>
      <c r="F20" s="8" t="n">
        <v>514.7</v>
      </c>
      <c r="G20" s="9" t="n">
        <v>6.66</v>
      </c>
      <c r="H20" s="8" t="n">
        <v>39343.56</v>
      </c>
      <c r="I20" s="8" t="n">
        <v>3427.9</v>
      </c>
      <c r="J20" s="8" t="n">
        <v>52478.7</v>
      </c>
      <c r="K20" s="8" t="n">
        <v>2867.01</v>
      </c>
      <c r="L20" s="8" t="n">
        <v>42245.29</v>
      </c>
      <c r="M20" s="8" t="n">
        <v>0</v>
      </c>
      <c r="N20" s="8" t="n">
        <v>10233.41</v>
      </c>
    </row>
    <row r="21" customFormat="false" ht="19.45" hidden="false" customHeight="true" outlineLevel="0" collapsed="false">
      <c r="A21" s="6" t="s">
        <v>60</v>
      </c>
      <c r="B21" s="7" t="s">
        <v>61</v>
      </c>
      <c r="C21" s="6" t="s">
        <v>22</v>
      </c>
      <c r="D21" s="6" t="s">
        <v>62</v>
      </c>
      <c r="E21" s="7" t="s">
        <v>1</v>
      </c>
      <c r="F21" s="8" t="n">
        <v>2904</v>
      </c>
      <c r="G21" s="9" t="n">
        <v>6.66</v>
      </c>
      <c r="H21" s="8" t="n">
        <v>221982.36</v>
      </c>
      <c r="I21" s="8" t="n">
        <v>19340.63</v>
      </c>
      <c r="J21" s="8" t="n">
        <v>296092.53</v>
      </c>
      <c r="K21" s="8" t="n">
        <v>8275.4</v>
      </c>
      <c r="L21" s="8" t="n">
        <v>175734.53</v>
      </c>
      <c r="M21" s="8" t="n">
        <v>0</v>
      </c>
      <c r="N21" s="8" t="n">
        <v>120358</v>
      </c>
    </row>
    <row r="22" customFormat="false" ht="19.45" hidden="false" customHeight="true" outlineLevel="0" collapsed="false">
      <c r="A22" s="6" t="s">
        <v>63</v>
      </c>
      <c r="B22" s="7" t="s">
        <v>64</v>
      </c>
      <c r="C22" s="6" t="s">
        <v>22</v>
      </c>
      <c r="D22" s="6" t="s">
        <v>65</v>
      </c>
      <c r="E22" s="7" t="s">
        <v>1</v>
      </c>
      <c r="F22" s="8" t="n">
        <v>1166</v>
      </c>
      <c r="G22" s="9" t="n">
        <v>6.66</v>
      </c>
      <c r="H22" s="8" t="n">
        <v>89129.04</v>
      </c>
      <c r="I22" s="8" t="n">
        <v>7765.57</v>
      </c>
      <c r="J22" s="8" t="n">
        <v>118885.4</v>
      </c>
      <c r="K22" s="8" t="n">
        <v>5123.48</v>
      </c>
      <c r="L22" s="8" t="n">
        <v>89091.13</v>
      </c>
      <c r="M22" s="8" t="n">
        <v>0</v>
      </c>
      <c r="N22" s="8" t="n">
        <v>29794.27</v>
      </c>
    </row>
    <row r="23" customFormat="false" ht="19.45" hidden="false" customHeight="true" outlineLevel="0" collapsed="false">
      <c r="A23" s="6" t="s">
        <v>66</v>
      </c>
      <c r="B23" s="7" t="s">
        <v>67</v>
      </c>
      <c r="C23" s="6" t="s">
        <v>22</v>
      </c>
      <c r="D23" s="6" t="s">
        <v>68</v>
      </c>
      <c r="E23" s="7" t="s">
        <v>1</v>
      </c>
      <c r="F23" s="8" t="n">
        <v>10862.1</v>
      </c>
      <c r="G23" s="9" t="n">
        <v>6.66</v>
      </c>
      <c r="H23" s="8" t="n">
        <v>829928.91</v>
      </c>
      <c r="I23" s="8" t="n">
        <v>72341.51</v>
      </c>
      <c r="J23" s="8" t="n">
        <v>1107167.37</v>
      </c>
      <c r="K23" s="8" t="n">
        <v>75690.25</v>
      </c>
      <c r="L23" s="8" t="n">
        <v>871141.43</v>
      </c>
      <c r="M23" s="8" t="n">
        <v>0</v>
      </c>
      <c r="N23" s="8" t="n">
        <v>236025.94</v>
      </c>
    </row>
    <row r="24" customFormat="false" ht="19.45" hidden="false" customHeight="true" outlineLevel="0" collapsed="false">
      <c r="A24" s="6" t="s">
        <v>69</v>
      </c>
      <c r="B24" s="7" t="s">
        <v>70</v>
      </c>
      <c r="C24" s="6" t="s">
        <v>22</v>
      </c>
      <c r="D24" s="6" t="s">
        <v>71</v>
      </c>
      <c r="E24" s="7" t="s">
        <v>1</v>
      </c>
      <c r="F24" s="8" t="n">
        <v>4384.1</v>
      </c>
      <c r="G24" s="9" t="n">
        <v>6.66</v>
      </c>
      <c r="H24" s="8" t="n">
        <v>335122.06</v>
      </c>
      <c r="I24" s="8" t="n">
        <v>29198.14</v>
      </c>
      <c r="J24" s="8" t="n">
        <v>446860.81</v>
      </c>
      <c r="K24" s="8" t="n">
        <v>22573.41</v>
      </c>
      <c r="L24" s="8" t="n">
        <v>353014.96</v>
      </c>
      <c r="M24" s="8" t="n">
        <v>0</v>
      </c>
      <c r="N24" s="8" t="n">
        <v>93845.85</v>
      </c>
    </row>
    <row r="25" customFormat="false" ht="19.45" hidden="false" customHeight="true" outlineLevel="0" collapsed="false">
      <c r="A25" s="6" t="s">
        <v>72</v>
      </c>
      <c r="B25" s="7" t="s">
        <v>73</v>
      </c>
      <c r="C25" s="6" t="s">
        <v>22</v>
      </c>
      <c r="D25" s="6" t="s">
        <v>74</v>
      </c>
      <c r="E25" s="7" t="s">
        <v>1</v>
      </c>
      <c r="F25" s="8" t="n">
        <v>1585.7</v>
      </c>
      <c r="G25" s="9" t="n">
        <v>6.66</v>
      </c>
      <c r="H25" s="8" t="n">
        <v>121211.28</v>
      </c>
      <c r="I25" s="8" t="n">
        <v>10560.75</v>
      </c>
      <c r="J25" s="8" t="n">
        <v>161678.32</v>
      </c>
      <c r="K25" s="8" t="n">
        <v>7210.11</v>
      </c>
      <c r="L25" s="8" t="n">
        <v>128560.85</v>
      </c>
      <c r="M25" s="8" t="n">
        <v>0</v>
      </c>
      <c r="N25" s="8" t="n">
        <v>33117.47</v>
      </c>
    </row>
    <row r="26" customFormat="false" ht="19.45" hidden="false" customHeight="true" outlineLevel="0" collapsed="false">
      <c r="A26" s="6" t="s">
        <v>75</v>
      </c>
      <c r="B26" s="7" t="s">
        <v>76</v>
      </c>
      <c r="C26" s="6" t="s">
        <v>22</v>
      </c>
      <c r="D26" s="6" t="s">
        <v>77</v>
      </c>
      <c r="E26" s="7" t="s">
        <v>1</v>
      </c>
      <c r="F26" s="8" t="n">
        <v>1821.8</v>
      </c>
      <c r="G26" s="9" t="n">
        <v>6.66</v>
      </c>
      <c r="H26" s="8" t="n">
        <v>139258.28</v>
      </c>
      <c r="I26" s="8" t="n">
        <v>12133.22</v>
      </c>
      <c r="J26" s="8" t="n">
        <v>185750.7</v>
      </c>
      <c r="K26" s="8" t="n">
        <v>9043.6</v>
      </c>
      <c r="L26" s="8" t="n">
        <v>133139.51</v>
      </c>
      <c r="M26" s="8" t="n">
        <v>0</v>
      </c>
      <c r="N26" s="8" t="n">
        <v>52611.19</v>
      </c>
    </row>
    <row r="27" customFormat="false" ht="19.45" hidden="false" customHeight="true" outlineLevel="0" collapsed="false">
      <c r="A27" s="6" t="s">
        <v>78</v>
      </c>
      <c r="B27" s="7" t="s">
        <v>79</v>
      </c>
      <c r="C27" s="6" t="s">
        <v>22</v>
      </c>
      <c r="D27" s="6" t="s">
        <v>80</v>
      </c>
      <c r="E27" s="7" t="s">
        <v>1</v>
      </c>
      <c r="F27" s="8" t="n">
        <v>4292.7</v>
      </c>
      <c r="G27" s="9" t="n">
        <v>6.66</v>
      </c>
      <c r="H27" s="8" t="n">
        <v>328148.63</v>
      </c>
      <c r="I27" s="8" t="n">
        <v>28589.4</v>
      </c>
      <c r="J27" s="8" t="n">
        <v>437702.26</v>
      </c>
      <c r="K27" s="8" t="n">
        <v>17938.36</v>
      </c>
      <c r="L27" s="8" t="n">
        <v>341183.6</v>
      </c>
      <c r="M27" s="8" t="n">
        <v>0</v>
      </c>
      <c r="N27" s="8" t="n">
        <v>96518.66</v>
      </c>
    </row>
    <row r="28" customFormat="false" ht="19.45" hidden="false" customHeight="true" outlineLevel="0" collapsed="false">
      <c r="A28" s="6" t="s">
        <v>81</v>
      </c>
      <c r="B28" s="7" t="s">
        <v>82</v>
      </c>
      <c r="C28" s="6" t="s">
        <v>22</v>
      </c>
      <c r="D28" s="6" t="s">
        <v>83</v>
      </c>
      <c r="E28" s="7" t="s">
        <v>1</v>
      </c>
      <c r="F28" s="8" t="n">
        <v>5754.1</v>
      </c>
      <c r="G28" s="9" t="n">
        <v>6.66</v>
      </c>
      <c r="H28" s="8" t="n">
        <v>439843.35</v>
      </c>
      <c r="I28" s="8" t="n">
        <v>38322.32</v>
      </c>
      <c r="J28" s="8" t="n">
        <v>586688.09</v>
      </c>
      <c r="K28" s="8" t="n">
        <v>24859.46</v>
      </c>
      <c r="L28" s="8" t="n">
        <v>442718.09</v>
      </c>
      <c r="M28" s="8" t="n">
        <v>0</v>
      </c>
      <c r="N28" s="8" t="n">
        <v>143970</v>
      </c>
    </row>
    <row r="29" customFormat="false" ht="19.45" hidden="false" customHeight="true" outlineLevel="0" collapsed="false">
      <c r="A29" s="6" t="s">
        <v>84</v>
      </c>
      <c r="B29" s="7" t="s">
        <v>85</v>
      </c>
      <c r="C29" s="6" t="s">
        <v>22</v>
      </c>
      <c r="D29" s="6" t="s">
        <v>86</v>
      </c>
      <c r="E29" s="7" t="s">
        <v>1</v>
      </c>
      <c r="F29" s="8" t="n">
        <v>10509.02</v>
      </c>
      <c r="G29" s="9" t="n">
        <v>6.66</v>
      </c>
      <c r="H29" s="8" t="n">
        <v>803236.17</v>
      </c>
      <c r="I29" s="8" t="n">
        <v>69990.16</v>
      </c>
      <c r="J29" s="8" t="n">
        <v>1071426.55</v>
      </c>
      <c r="K29" s="8" t="n">
        <v>39332.85</v>
      </c>
      <c r="L29" s="8" t="n">
        <v>791492.1</v>
      </c>
      <c r="M29" s="8" t="n">
        <v>3476.26</v>
      </c>
      <c r="N29" s="8" t="n">
        <f aca="false">279934.45+3476.26</f>
        <v>283410.71</v>
      </c>
    </row>
    <row r="30" customFormat="false" ht="19.45" hidden="false" customHeight="true" outlineLevel="0" collapsed="false">
      <c r="A30" s="6" t="s">
        <v>87</v>
      </c>
      <c r="B30" s="7" t="s">
        <v>88</v>
      </c>
      <c r="C30" s="6" t="s">
        <v>22</v>
      </c>
      <c r="D30" s="6" t="s">
        <v>89</v>
      </c>
      <c r="E30" s="7" t="s">
        <v>1</v>
      </c>
      <c r="F30" s="8" t="n">
        <v>2931.9</v>
      </c>
      <c r="G30" s="9" t="n">
        <v>6.66</v>
      </c>
      <c r="H30" s="8" t="n">
        <v>224114.58</v>
      </c>
      <c r="I30" s="8" t="n">
        <v>19526.48</v>
      </c>
      <c r="J30" s="8" t="n">
        <v>298936.86</v>
      </c>
      <c r="K30" s="8" t="n">
        <v>18100.36</v>
      </c>
      <c r="L30" s="8" t="n">
        <v>225288.57</v>
      </c>
      <c r="M30" s="8" t="n">
        <v>0</v>
      </c>
      <c r="N30" s="8" t="n">
        <v>73648.29</v>
      </c>
    </row>
    <row r="31" customFormat="false" ht="19.45" hidden="false" customHeight="true" outlineLevel="0" collapsed="false">
      <c r="A31" s="6" t="s">
        <v>90</v>
      </c>
      <c r="B31" s="7" t="s">
        <v>91</v>
      </c>
      <c r="C31" s="6" t="s">
        <v>22</v>
      </c>
      <c r="D31" s="6" t="s">
        <v>92</v>
      </c>
      <c r="E31" s="7" t="s">
        <v>1</v>
      </c>
      <c r="F31" s="8" t="n">
        <v>8296</v>
      </c>
      <c r="G31" s="9" t="n">
        <v>6.66</v>
      </c>
      <c r="H31" s="8" t="n">
        <v>634343.64</v>
      </c>
      <c r="I31" s="8" t="n">
        <v>55251.47</v>
      </c>
      <c r="J31" s="8" t="n">
        <v>846247.45</v>
      </c>
      <c r="K31" s="8" t="n">
        <v>31666.09</v>
      </c>
      <c r="L31" s="8" t="n">
        <v>660741.7</v>
      </c>
      <c r="M31" s="8" t="n">
        <v>0</v>
      </c>
      <c r="N31" s="8" t="n">
        <v>185505.75</v>
      </c>
    </row>
    <row r="32" customFormat="false" ht="19.45" hidden="false" customHeight="true" outlineLevel="0" collapsed="false">
      <c r="A32" s="6" t="s">
        <v>93</v>
      </c>
      <c r="B32" s="7" t="s">
        <v>94</v>
      </c>
      <c r="C32" s="6" t="s">
        <v>22</v>
      </c>
      <c r="D32" s="6" t="s">
        <v>95</v>
      </c>
      <c r="E32" s="7" t="s">
        <v>1</v>
      </c>
      <c r="F32" s="8" t="n">
        <v>503.6</v>
      </c>
      <c r="G32" s="9" t="n">
        <v>6.66</v>
      </c>
      <c r="H32" s="8" t="n">
        <v>38495.04</v>
      </c>
      <c r="I32" s="8" t="n">
        <v>3353.97</v>
      </c>
      <c r="J32" s="8" t="n">
        <v>51346.92</v>
      </c>
      <c r="K32" s="8" t="n">
        <v>2608.34</v>
      </c>
      <c r="L32" s="8" t="n">
        <v>41900.19</v>
      </c>
      <c r="M32" s="8" t="n">
        <v>0</v>
      </c>
      <c r="N32" s="8" t="n">
        <v>9446.73</v>
      </c>
    </row>
    <row r="33" customFormat="false" ht="19.45" hidden="false" customHeight="true" outlineLevel="0" collapsed="false">
      <c r="A33" s="6" t="s">
        <v>96</v>
      </c>
      <c r="B33" s="7" t="s">
        <v>97</v>
      </c>
      <c r="C33" s="6" t="s">
        <v>22</v>
      </c>
      <c r="D33" s="6" t="s">
        <v>98</v>
      </c>
      <c r="E33" s="7" t="s">
        <v>1</v>
      </c>
      <c r="F33" s="8" t="n">
        <v>5782.8</v>
      </c>
      <c r="G33" s="9" t="n">
        <v>6.66</v>
      </c>
      <c r="H33" s="8" t="n">
        <v>442133.77</v>
      </c>
      <c r="I33" s="8" t="n">
        <v>38513.45</v>
      </c>
      <c r="J33" s="8" t="n">
        <v>589893.57</v>
      </c>
      <c r="K33" s="8" t="n">
        <v>17941.7</v>
      </c>
      <c r="L33" s="8" t="n">
        <v>418604.33</v>
      </c>
      <c r="M33" s="8" t="n">
        <v>0</v>
      </c>
      <c r="N33" s="8" t="n">
        <v>171289.24</v>
      </c>
    </row>
    <row r="34" customFormat="false" ht="19.45" hidden="false" customHeight="true" outlineLevel="0" collapsed="false">
      <c r="A34" s="6" t="s">
        <v>99</v>
      </c>
      <c r="B34" s="7" t="s">
        <v>100</v>
      </c>
      <c r="C34" s="6" t="s">
        <v>22</v>
      </c>
      <c r="D34" s="6" t="s">
        <v>101</v>
      </c>
      <c r="E34" s="7" t="s">
        <v>1</v>
      </c>
      <c r="F34" s="8" t="n">
        <v>4412.2</v>
      </c>
      <c r="G34" s="9" t="n">
        <v>6.66</v>
      </c>
      <c r="H34" s="8" t="n">
        <v>337282.91</v>
      </c>
      <c r="I34" s="8" t="n">
        <v>29385.29</v>
      </c>
      <c r="J34" s="8" t="n">
        <v>449925.21</v>
      </c>
      <c r="K34" s="8" t="n">
        <v>21714.98</v>
      </c>
      <c r="L34" s="8" t="n">
        <v>364290.62</v>
      </c>
      <c r="M34" s="8" t="n">
        <v>0</v>
      </c>
      <c r="N34" s="8" t="n">
        <v>85634.59</v>
      </c>
    </row>
    <row r="35" customFormat="false" ht="19.45" hidden="false" customHeight="true" outlineLevel="0" collapsed="false">
      <c r="A35" s="6" t="s">
        <v>102</v>
      </c>
      <c r="B35" s="7" t="s">
        <v>103</v>
      </c>
      <c r="C35" s="6" t="s">
        <v>22</v>
      </c>
      <c r="D35" s="6" t="s">
        <v>104</v>
      </c>
      <c r="E35" s="7" t="s">
        <v>1</v>
      </c>
      <c r="F35" s="8" t="n">
        <v>6071.76</v>
      </c>
      <c r="G35" s="9" t="n">
        <v>6.66</v>
      </c>
      <c r="H35" s="8" t="n">
        <v>464127.13</v>
      </c>
      <c r="I35" s="8" t="n">
        <v>40438</v>
      </c>
      <c r="J35" s="8" t="n">
        <v>618830.7</v>
      </c>
      <c r="K35" s="8" t="n">
        <v>25157.3</v>
      </c>
      <c r="L35" s="8" t="n">
        <v>483677.24</v>
      </c>
      <c r="M35" s="8" t="n">
        <v>0</v>
      </c>
      <c r="N35" s="8" t="n">
        <v>135153.46</v>
      </c>
    </row>
    <row r="36" customFormat="false" ht="19.45" hidden="false" customHeight="true" outlineLevel="0" collapsed="false">
      <c r="A36" s="6" t="s">
        <v>105</v>
      </c>
      <c r="B36" s="7" t="s">
        <v>106</v>
      </c>
      <c r="C36" s="6" t="s">
        <v>22</v>
      </c>
      <c r="D36" s="6" t="s">
        <v>107</v>
      </c>
      <c r="E36" s="7" t="s">
        <v>1</v>
      </c>
      <c r="F36" s="8" t="n">
        <v>7297.3</v>
      </c>
      <c r="G36" s="9" t="n">
        <v>6.66</v>
      </c>
      <c r="H36" s="8" t="n">
        <v>557806.5</v>
      </c>
      <c r="I36" s="8" t="n">
        <v>48599.95</v>
      </c>
      <c r="J36" s="8" t="n">
        <v>744033.52</v>
      </c>
      <c r="K36" s="8" t="n">
        <v>28027.66</v>
      </c>
      <c r="L36" s="8" t="n">
        <v>419772.21</v>
      </c>
      <c r="M36" s="8" t="n">
        <v>0</v>
      </c>
      <c r="N36" s="8" t="n">
        <v>324261.31</v>
      </c>
    </row>
    <row r="37" customFormat="false" ht="19.45" hidden="false" customHeight="true" outlineLevel="0" collapsed="false">
      <c r="A37" s="6" t="s">
        <v>108</v>
      </c>
      <c r="B37" s="7" t="s">
        <v>109</v>
      </c>
      <c r="C37" s="6" t="s">
        <v>22</v>
      </c>
      <c r="D37" s="6" t="s">
        <v>110</v>
      </c>
      <c r="E37" s="7" t="s">
        <v>1</v>
      </c>
      <c r="F37" s="8" t="n">
        <v>10751.5</v>
      </c>
      <c r="G37" s="9" t="n">
        <v>6.66</v>
      </c>
      <c r="H37" s="8" t="n">
        <v>818189.31</v>
      </c>
      <c r="I37" s="8" t="n">
        <v>71288.34</v>
      </c>
      <c r="J37" s="8" t="n">
        <v>1091354.63</v>
      </c>
      <c r="K37" s="8" t="n">
        <v>63243.39</v>
      </c>
      <c r="L37" s="8" t="n">
        <v>720093.89</v>
      </c>
      <c r="M37" s="8" t="n">
        <v>0</v>
      </c>
      <c r="N37" s="8" t="n">
        <v>371260.74</v>
      </c>
    </row>
    <row r="38" customFormat="false" ht="19.45" hidden="false" customHeight="true" outlineLevel="0" collapsed="false">
      <c r="A38" s="6" t="s">
        <v>111</v>
      </c>
      <c r="B38" s="7" t="s">
        <v>112</v>
      </c>
      <c r="C38" s="6" t="s">
        <v>22</v>
      </c>
      <c r="D38" s="6" t="s">
        <v>113</v>
      </c>
      <c r="E38" s="7" t="s">
        <v>1</v>
      </c>
      <c r="F38" s="8" t="n">
        <v>1261.6</v>
      </c>
      <c r="G38" s="9" t="n">
        <v>6.66</v>
      </c>
      <c r="H38" s="8" t="n">
        <v>96437</v>
      </c>
      <c r="I38" s="8" t="n">
        <v>8402.27</v>
      </c>
      <c r="J38" s="8" t="n">
        <v>128633.14</v>
      </c>
      <c r="K38" s="8" t="n">
        <v>9290.27</v>
      </c>
      <c r="L38" s="8" t="n">
        <v>103073.14</v>
      </c>
      <c r="M38" s="8" t="n">
        <v>0</v>
      </c>
      <c r="N38" s="8" t="n">
        <v>25560</v>
      </c>
    </row>
    <row r="39" customFormat="false" ht="19.45" hidden="false" customHeight="true" outlineLevel="0" collapsed="false">
      <c r="A39" s="6" t="s">
        <v>114</v>
      </c>
      <c r="B39" s="7" t="s">
        <v>115</v>
      </c>
      <c r="C39" s="6" t="s">
        <v>22</v>
      </c>
      <c r="D39" s="6" t="s">
        <v>116</v>
      </c>
      <c r="E39" s="7" t="s">
        <v>1</v>
      </c>
      <c r="F39" s="8" t="n">
        <v>1614.2</v>
      </c>
      <c r="G39" s="9" t="n">
        <v>6.66</v>
      </c>
      <c r="H39" s="8" t="n">
        <v>123389.85</v>
      </c>
      <c r="I39" s="8" t="n">
        <v>10750.6</v>
      </c>
      <c r="J39" s="8" t="n">
        <v>164797.63</v>
      </c>
      <c r="K39" s="8" t="n">
        <v>7236.21</v>
      </c>
      <c r="L39" s="8" t="n">
        <v>129963.94</v>
      </c>
      <c r="M39" s="8" t="n">
        <v>0</v>
      </c>
      <c r="N39" s="8" t="n">
        <v>34833.69</v>
      </c>
    </row>
    <row r="40" customFormat="false" ht="19.45" hidden="false" customHeight="true" outlineLevel="0" collapsed="false">
      <c r="A40" s="6" t="s">
        <v>117</v>
      </c>
      <c r="B40" s="7" t="s">
        <v>118</v>
      </c>
      <c r="C40" s="6" t="s">
        <v>22</v>
      </c>
      <c r="D40" s="6" t="s">
        <v>119</v>
      </c>
      <c r="E40" s="7" t="s">
        <v>1</v>
      </c>
      <c r="F40" s="8" t="n">
        <v>2689.6</v>
      </c>
      <c r="G40" s="9" t="n">
        <v>6.66</v>
      </c>
      <c r="H40" s="8" t="n">
        <v>205339.49</v>
      </c>
      <c r="I40" s="8" t="n">
        <v>17912.73</v>
      </c>
      <c r="J40" s="8" t="n">
        <v>273441.41</v>
      </c>
      <c r="K40" s="8" t="n">
        <v>14428.69</v>
      </c>
      <c r="L40" s="8" t="n">
        <v>222723.52</v>
      </c>
      <c r="M40" s="8" t="n">
        <v>0</v>
      </c>
      <c r="N40" s="8" t="n">
        <v>50717.89</v>
      </c>
    </row>
    <row r="41" customFormat="false" ht="19.45" hidden="false" customHeight="true" outlineLevel="0" collapsed="false">
      <c r="A41" s="6" t="s">
        <v>120</v>
      </c>
      <c r="B41" s="7" t="s">
        <v>121</v>
      </c>
      <c r="C41" s="6" t="s">
        <v>22</v>
      </c>
      <c r="D41" s="6" t="s">
        <v>122</v>
      </c>
      <c r="E41" s="7" t="s">
        <v>1</v>
      </c>
      <c r="F41" s="8" t="n">
        <v>6035.1</v>
      </c>
      <c r="G41" s="9" t="n">
        <v>6.66</v>
      </c>
      <c r="H41" s="8" t="n">
        <v>461323.44</v>
      </c>
      <c r="I41" s="8" t="n">
        <v>40193.76</v>
      </c>
      <c r="J41" s="8" t="n">
        <v>615339.24</v>
      </c>
      <c r="K41" s="8" t="n">
        <v>20478.28</v>
      </c>
      <c r="L41" s="8" t="n">
        <v>475287.84</v>
      </c>
      <c r="M41" s="8" t="n">
        <v>0</v>
      </c>
      <c r="N41" s="8" t="n">
        <v>140051.4</v>
      </c>
    </row>
    <row r="42" customFormat="false" ht="10" hidden="false" customHeight="true" outlineLevel="0" collapsed="false"/>
    <row r="43" customFormat="false" ht="13.75" hidden="false" customHeight="true" outlineLevel="0" collapsed="false">
      <c r="M43" s="10" t="s">
        <v>123</v>
      </c>
      <c r="N43" s="10"/>
    </row>
    <row r="44" customFormat="false" ht="13.75" hidden="false" customHeight="true" outlineLevel="0" collapsed="false">
      <c r="A44" s="4" t="s">
        <v>16</v>
      </c>
      <c r="B44" s="4" t="s">
        <v>17</v>
      </c>
      <c r="C44" s="4" t="s">
        <v>18</v>
      </c>
      <c r="D44" s="4" t="s">
        <v>19</v>
      </c>
      <c r="E44" s="4" t="s">
        <v>20</v>
      </c>
      <c r="F44" s="5" t="n">
        <v>6</v>
      </c>
      <c r="G44" s="5" t="n">
        <v>7</v>
      </c>
      <c r="H44" s="5" t="n">
        <v>8</v>
      </c>
      <c r="I44" s="5" t="n">
        <v>9</v>
      </c>
      <c r="J44" s="5" t="n">
        <v>10</v>
      </c>
      <c r="K44" s="5" t="n">
        <v>11</v>
      </c>
      <c r="L44" s="5" t="n">
        <v>12</v>
      </c>
      <c r="M44" s="5" t="n">
        <v>13</v>
      </c>
      <c r="N44" s="5" t="n">
        <v>14</v>
      </c>
    </row>
    <row r="45" customFormat="false" ht="19.45" hidden="false" customHeight="true" outlineLevel="0" collapsed="false">
      <c r="A45" s="6" t="s">
        <v>124</v>
      </c>
      <c r="B45" s="7" t="s">
        <v>125</v>
      </c>
      <c r="C45" s="6" t="s">
        <v>22</v>
      </c>
      <c r="D45" s="6" t="s">
        <v>126</v>
      </c>
      <c r="E45" s="7" t="s">
        <v>1</v>
      </c>
      <c r="F45" s="8" t="n">
        <v>2318.2</v>
      </c>
      <c r="G45" s="9" t="n">
        <v>6.66</v>
      </c>
      <c r="H45" s="8" t="n">
        <v>177203.17</v>
      </c>
      <c r="I45" s="8" t="n">
        <v>15439.18</v>
      </c>
      <c r="J45" s="8" t="n">
        <v>236363.57</v>
      </c>
      <c r="K45" s="8" t="n">
        <v>11465.83</v>
      </c>
      <c r="L45" s="8" t="n">
        <v>190290.26</v>
      </c>
      <c r="M45" s="8" t="n">
        <v>0</v>
      </c>
      <c r="N45" s="8" t="n">
        <v>46073.31</v>
      </c>
    </row>
    <row r="46" customFormat="false" ht="19.45" hidden="false" customHeight="true" outlineLevel="0" collapsed="false">
      <c r="A46" s="6" t="s">
        <v>127</v>
      </c>
      <c r="B46" s="7" t="s">
        <v>128</v>
      </c>
      <c r="C46" s="6" t="s">
        <v>22</v>
      </c>
      <c r="D46" s="6" t="s">
        <v>129</v>
      </c>
      <c r="E46" s="7" t="s">
        <v>1</v>
      </c>
      <c r="F46" s="8" t="n">
        <v>3296.6</v>
      </c>
      <c r="G46" s="9" t="n">
        <v>6.66</v>
      </c>
      <c r="H46" s="8" t="n">
        <v>251992.57</v>
      </c>
      <c r="I46" s="8" t="n">
        <v>21955.36</v>
      </c>
      <c r="J46" s="8" t="n">
        <v>336121.85</v>
      </c>
      <c r="K46" s="8" t="n">
        <v>22391.01</v>
      </c>
      <c r="L46" s="8" t="n">
        <v>294201.27</v>
      </c>
      <c r="M46" s="8" t="n">
        <v>0</v>
      </c>
      <c r="N46" s="8" t="n">
        <v>41920.58</v>
      </c>
    </row>
    <row r="47" customFormat="false" ht="19.45" hidden="false" customHeight="true" outlineLevel="0" collapsed="false">
      <c r="A47" s="6" t="s">
        <v>130</v>
      </c>
      <c r="B47" s="7" t="s">
        <v>131</v>
      </c>
      <c r="C47" s="6" t="s">
        <v>22</v>
      </c>
      <c r="D47" s="6" t="s">
        <v>132</v>
      </c>
      <c r="E47" s="7" t="s">
        <v>1</v>
      </c>
      <c r="F47" s="8" t="n">
        <v>3375.9</v>
      </c>
      <c r="G47" s="9" t="n">
        <v>6.66</v>
      </c>
      <c r="H47" s="8" t="n">
        <v>258053.76</v>
      </c>
      <c r="I47" s="8" t="n">
        <v>22483.41</v>
      </c>
      <c r="J47" s="8" t="n">
        <v>344206.6</v>
      </c>
      <c r="K47" s="8" t="n">
        <v>13035.7</v>
      </c>
      <c r="L47" s="8" t="n">
        <v>271577</v>
      </c>
      <c r="M47" s="8" t="n">
        <v>0</v>
      </c>
      <c r="N47" s="8" t="n">
        <v>72629.6</v>
      </c>
    </row>
    <row r="48" customFormat="false" ht="19.45" hidden="false" customHeight="true" outlineLevel="0" collapsed="false">
      <c r="A48" s="6" t="s">
        <v>133</v>
      </c>
      <c r="B48" s="7" t="s">
        <v>134</v>
      </c>
      <c r="C48" s="6" t="s">
        <v>22</v>
      </c>
      <c r="D48" s="6" t="s">
        <v>135</v>
      </c>
      <c r="E48" s="7" t="s">
        <v>1</v>
      </c>
      <c r="F48" s="8" t="n">
        <v>11496.26</v>
      </c>
      <c r="G48" s="9" t="n">
        <v>6.66</v>
      </c>
      <c r="H48" s="8" t="n">
        <v>879279.8</v>
      </c>
      <c r="I48" s="8" t="n">
        <v>76565.2</v>
      </c>
      <c r="J48" s="8" t="n">
        <v>1172665.96</v>
      </c>
      <c r="K48" s="8" t="n">
        <v>51026.33</v>
      </c>
      <c r="L48" s="8" t="n">
        <v>927361.52</v>
      </c>
      <c r="M48" s="8" t="n">
        <v>0</v>
      </c>
      <c r="N48" s="8" t="n">
        <v>245304.44</v>
      </c>
    </row>
    <row r="49" customFormat="false" ht="19.45" hidden="false" customHeight="true" outlineLevel="0" collapsed="false">
      <c r="A49" s="6" t="s">
        <v>136</v>
      </c>
      <c r="B49" s="7" t="s">
        <v>137</v>
      </c>
      <c r="C49" s="6" t="s">
        <v>22</v>
      </c>
      <c r="D49" s="6" t="s">
        <v>138</v>
      </c>
      <c r="E49" s="7" t="s">
        <v>1</v>
      </c>
      <c r="F49" s="8" t="n">
        <v>7289.8</v>
      </c>
      <c r="G49" s="9" t="n">
        <v>6.66</v>
      </c>
      <c r="H49" s="8" t="n">
        <v>557233.69</v>
      </c>
      <c r="I49" s="8" t="n">
        <v>48550.08</v>
      </c>
      <c r="J49" s="8" t="n">
        <v>743269.67</v>
      </c>
      <c r="K49" s="8" t="n">
        <v>34891.11</v>
      </c>
      <c r="L49" s="8" t="n">
        <v>570491.37</v>
      </c>
      <c r="M49" s="8" t="n">
        <v>0</v>
      </c>
      <c r="N49" s="8" t="n">
        <v>172778.3</v>
      </c>
    </row>
    <row r="50" customFormat="false" ht="19.45" hidden="false" customHeight="true" outlineLevel="0" collapsed="false">
      <c r="A50" s="6" t="s">
        <v>139</v>
      </c>
      <c r="B50" s="7" t="s">
        <v>140</v>
      </c>
      <c r="C50" s="6" t="s">
        <v>22</v>
      </c>
      <c r="D50" s="6" t="s">
        <v>141</v>
      </c>
      <c r="E50" s="7" t="s">
        <v>1</v>
      </c>
      <c r="F50" s="8" t="n">
        <v>366.7</v>
      </c>
      <c r="G50" s="9" t="n">
        <v>6.66</v>
      </c>
      <c r="H50" s="8" t="n">
        <v>28030.68</v>
      </c>
      <c r="I50" s="8" t="n">
        <v>2442.23</v>
      </c>
      <c r="J50" s="8" t="n">
        <v>37388.9</v>
      </c>
      <c r="K50" s="8" t="n">
        <v>1801.56</v>
      </c>
      <c r="L50" s="8" t="n">
        <v>33107.99</v>
      </c>
      <c r="M50" s="8" t="n">
        <v>0</v>
      </c>
      <c r="N50" s="8" t="n">
        <v>4280.91</v>
      </c>
    </row>
    <row r="51" customFormat="false" ht="19.45" hidden="false" customHeight="true" outlineLevel="0" collapsed="false">
      <c r="A51" s="6" t="s">
        <v>142</v>
      </c>
      <c r="B51" s="7" t="s">
        <v>143</v>
      </c>
      <c r="C51" s="6" t="s">
        <v>22</v>
      </c>
      <c r="D51" s="6" t="s">
        <v>144</v>
      </c>
      <c r="E51" s="7" t="s">
        <v>1</v>
      </c>
      <c r="F51" s="8" t="n">
        <v>328.3</v>
      </c>
      <c r="G51" s="9" t="n">
        <v>6.66</v>
      </c>
      <c r="H51" s="8" t="n">
        <v>25095.24</v>
      </c>
      <c r="I51" s="8" t="n">
        <v>2186.48</v>
      </c>
      <c r="J51" s="8" t="n">
        <v>33473.42</v>
      </c>
      <c r="K51" s="8" t="n">
        <v>2455.32</v>
      </c>
      <c r="L51" s="8" t="n">
        <v>28396.89</v>
      </c>
      <c r="M51" s="8" t="n">
        <v>0</v>
      </c>
      <c r="N51" s="8" t="n">
        <v>5076.53</v>
      </c>
    </row>
    <row r="52" customFormat="false" ht="19.45" hidden="false" customHeight="true" outlineLevel="0" collapsed="false">
      <c r="A52" s="6" t="s">
        <v>145</v>
      </c>
      <c r="B52" s="7" t="s">
        <v>146</v>
      </c>
      <c r="C52" s="6" t="s">
        <v>22</v>
      </c>
      <c r="D52" s="6" t="s">
        <v>147</v>
      </c>
      <c r="E52" s="7" t="s">
        <v>1</v>
      </c>
      <c r="F52" s="8" t="n">
        <v>4275.9</v>
      </c>
      <c r="G52" s="9" t="n">
        <v>6.66</v>
      </c>
      <c r="H52" s="8" t="n">
        <v>326850.98</v>
      </c>
      <c r="I52" s="8" t="n">
        <v>28477.52</v>
      </c>
      <c r="J52" s="8" t="n">
        <v>436482.98</v>
      </c>
      <c r="K52" s="8" t="n">
        <v>22360.15</v>
      </c>
      <c r="L52" s="8" t="n">
        <v>302828.42</v>
      </c>
      <c r="M52" s="8" t="n">
        <v>0</v>
      </c>
      <c r="N52" s="8" t="n">
        <v>133654.56</v>
      </c>
    </row>
    <row r="53" customFormat="false" ht="19.45" hidden="false" customHeight="true" outlineLevel="0" collapsed="false">
      <c r="A53" s="6" t="s">
        <v>148</v>
      </c>
      <c r="B53" s="7" t="s">
        <v>149</v>
      </c>
      <c r="C53" s="6" t="s">
        <v>22</v>
      </c>
      <c r="D53" s="6" t="s">
        <v>150</v>
      </c>
      <c r="E53" s="7" t="s">
        <v>1</v>
      </c>
      <c r="F53" s="8" t="n">
        <v>5684.1</v>
      </c>
      <c r="G53" s="9" t="n">
        <v>6.66</v>
      </c>
      <c r="H53" s="8" t="n">
        <v>434492.89</v>
      </c>
      <c r="I53" s="8" t="n">
        <v>37856.11</v>
      </c>
      <c r="J53" s="8" t="n">
        <v>579551.25</v>
      </c>
      <c r="K53" s="8" t="n">
        <v>13595.18</v>
      </c>
      <c r="L53" s="8" t="n">
        <v>467224.17</v>
      </c>
      <c r="M53" s="8" t="n">
        <v>0</v>
      </c>
      <c r="N53" s="8" t="n">
        <v>112327.08</v>
      </c>
    </row>
    <row r="54" customFormat="false" ht="19.45" hidden="false" customHeight="true" outlineLevel="0" collapsed="false">
      <c r="A54" s="6" t="s">
        <v>151</v>
      </c>
      <c r="B54" s="7" t="s">
        <v>152</v>
      </c>
      <c r="C54" s="6" t="s">
        <v>22</v>
      </c>
      <c r="D54" s="6" t="s">
        <v>153</v>
      </c>
      <c r="E54" s="7" t="s">
        <v>1</v>
      </c>
      <c r="F54" s="8" t="n">
        <v>4157.9</v>
      </c>
      <c r="G54" s="9" t="n">
        <v>6.66</v>
      </c>
      <c r="H54" s="8" t="n">
        <v>317830.68</v>
      </c>
      <c r="I54" s="8" t="n">
        <v>27691.63</v>
      </c>
      <c r="J54" s="8" t="n">
        <v>423940.32</v>
      </c>
      <c r="K54" s="8" t="n">
        <v>23841.1</v>
      </c>
      <c r="L54" s="8" t="n">
        <v>278623.66</v>
      </c>
      <c r="M54" s="8" t="n">
        <v>0</v>
      </c>
      <c r="N54" s="8" t="n">
        <v>145316.66</v>
      </c>
    </row>
    <row r="55" customFormat="false" ht="19.45" hidden="false" customHeight="true" outlineLevel="0" collapsed="false">
      <c r="A55" s="6" t="s">
        <v>154</v>
      </c>
      <c r="B55" s="7" t="s">
        <v>155</v>
      </c>
      <c r="C55" s="6" t="s">
        <v>22</v>
      </c>
      <c r="D55" s="6" t="s">
        <v>156</v>
      </c>
      <c r="E55" s="7" t="s">
        <v>1</v>
      </c>
      <c r="F55" s="8" t="n">
        <v>2762.4</v>
      </c>
      <c r="G55" s="9" t="n">
        <v>6.66</v>
      </c>
      <c r="H55" s="8" t="n">
        <v>257197.81</v>
      </c>
      <c r="I55" s="8" t="n">
        <v>18397.55</v>
      </c>
      <c r="J55" s="8" t="n">
        <v>327694.29</v>
      </c>
      <c r="K55" s="8" t="n">
        <v>27337.31</v>
      </c>
      <c r="L55" s="8" t="n">
        <v>172906.48</v>
      </c>
      <c r="M55" s="8" t="n">
        <v>0</v>
      </c>
      <c r="N55" s="8" t="n">
        <v>154787.81</v>
      </c>
    </row>
    <row r="56" customFormat="false" ht="19.45" hidden="false" customHeight="true" outlineLevel="0" collapsed="false">
      <c r="A56" s="6" t="s">
        <v>157</v>
      </c>
      <c r="B56" s="7" t="s">
        <v>158</v>
      </c>
      <c r="C56" s="6" t="s">
        <v>22</v>
      </c>
      <c r="D56" s="6" t="s">
        <v>159</v>
      </c>
      <c r="E56" s="7" t="s">
        <v>1</v>
      </c>
      <c r="F56" s="8" t="n">
        <v>631.9</v>
      </c>
      <c r="G56" s="9" t="n">
        <v>7</v>
      </c>
      <c r="H56" s="8" t="n">
        <v>50292.95</v>
      </c>
      <c r="I56" s="8" t="n">
        <v>4423.32</v>
      </c>
      <c r="J56" s="8" t="n">
        <v>66848.77</v>
      </c>
      <c r="K56" s="8" t="n">
        <v>1918</v>
      </c>
      <c r="L56" s="8" t="n">
        <v>41502.58</v>
      </c>
      <c r="M56" s="8" t="n">
        <v>0</v>
      </c>
      <c r="N56" s="8" t="n">
        <v>25346.19</v>
      </c>
    </row>
    <row r="57" customFormat="false" ht="19.45" hidden="false" customHeight="true" outlineLevel="0" collapsed="false">
      <c r="A57" s="6" t="s">
        <v>160</v>
      </c>
      <c r="B57" s="7" t="s">
        <v>161</v>
      </c>
      <c r="C57" s="6" t="s">
        <v>22</v>
      </c>
      <c r="D57" s="6" t="s">
        <v>162</v>
      </c>
      <c r="E57" s="7" t="s">
        <v>1</v>
      </c>
      <c r="F57" s="8" t="n">
        <v>5665.5</v>
      </c>
      <c r="G57" s="9" t="n">
        <v>6.66</v>
      </c>
      <c r="H57" s="8" t="n">
        <v>433064.19</v>
      </c>
      <c r="I57" s="8" t="n">
        <v>37732.24</v>
      </c>
      <c r="J57" s="8" t="n">
        <v>577647.86</v>
      </c>
      <c r="K57" s="8" t="n">
        <v>24415.64</v>
      </c>
      <c r="L57" s="8" t="n">
        <v>439191.8</v>
      </c>
      <c r="M57" s="8" t="n">
        <v>0</v>
      </c>
      <c r="N57" s="8" t="n">
        <v>138456.06</v>
      </c>
    </row>
    <row r="58" customFormat="false" ht="19.45" hidden="false" customHeight="true" outlineLevel="0" collapsed="false">
      <c r="A58" s="6" t="s">
        <v>163</v>
      </c>
      <c r="B58" s="7" t="s">
        <v>164</v>
      </c>
      <c r="C58" s="6" t="s">
        <v>22</v>
      </c>
      <c r="D58" s="6" t="s">
        <v>165</v>
      </c>
      <c r="E58" s="7" t="s">
        <v>1</v>
      </c>
      <c r="F58" s="8" t="n">
        <v>1571.8</v>
      </c>
      <c r="G58" s="9" t="n">
        <v>6.66</v>
      </c>
      <c r="H58" s="8" t="n">
        <v>120148.56</v>
      </c>
      <c r="I58" s="8" t="n">
        <v>10468.18</v>
      </c>
      <c r="J58" s="8" t="n">
        <v>160260.88</v>
      </c>
      <c r="K58" s="8" t="n">
        <v>6235.9</v>
      </c>
      <c r="L58" s="8" t="n">
        <v>132437.37</v>
      </c>
      <c r="M58" s="8" t="n">
        <v>0</v>
      </c>
      <c r="N58" s="8" t="n">
        <v>27823.51</v>
      </c>
    </row>
    <row r="59" customFormat="false" ht="19.45" hidden="false" customHeight="true" outlineLevel="0" collapsed="false">
      <c r="A59" s="6" t="s">
        <v>166</v>
      </c>
      <c r="B59" s="7" t="s">
        <v>167</v>
      </c>
      <c r="C59" s="6" t="s">
        <v>22</v>
      </c>
      <c r="D59" s="6" t="s">
        <v>168</v>
      </c>
      <c r="E59" s="7" t="s">
        <v>1</v>
      </c>
      <c r="F59" s="8" t="n">
        <v>1629</v>
      </c>
      <c r="G59" s="9" t="n">
        <v>6.66</v>
      </c>
      <c r="H59" s="8" t="n">
        <v>120271.56</v>
      </c>
      <c r="I59" s="8" t="n">
        <v>10539.49</v>
      </c>
      <c r="J59" s="8" t="n">
        <v>160171.54</v>
      </c>
      <c r="K59" s="8" t="n">
        <v>7633.69</v>
      </c>
      <c r="L59" s="8" t="n">
        <v>136345.44</v>
      </c>
      <c r="M59" s="8" t="n">
        <v>0</v>
      </c>
      <c r="N59" s="8" t="n">
        <v>23826.1</v>
      </c>
    </row>
    <row r="60" customFormat="false" ht="19.45" hidden="false" customHeight="true" outlineLevel="0" collapsed="false">
      <c r="A60" s="6" t="s">
        <v>169</v>
      </c>
      <c r="B60" s="7" t="s">
        <v>170</v>
      </c>
      <c r="C60" s="6" t="s">
        <v>22</v>
      </c>
      <c r="D60" s="6" t="s">
        <v>171</v>
      </c>
      <c r="E60" s="7" t="s">
        <v>1</v>
      </c>
      <c r="F60" s="8" t="n">
        <v>4396.4</v>
      </c>
      <c r="G60" s="9" t="n">
        <v>6.66</v>
      </c>
      <c r="H60" s="8" t="n">
        <v>336061.18</v>
      </c>
      <c r="I60" s="8" t="n">
        <v>29280.03</v>
      </c>
      <c r="J60" s="8" t="n">
        <v>448257.4</v>
      </c>
      <c r="K60" s="8" t="n">
        <v>19183.18</v>
      </c>
      <c r="L60" s="8" t="n">
        <v>360199.32</v>
      </c>
      <c r="M60" s="8" t="n">
        <v>0</v>
      </c>
      <c r="N60" s="8" t="n">
        <v>88058.08</v>
      </c>
    </row>
    <row r="61" customFormat="false" ht="19.45" hidden="false" customHeight="true" outlineLevel="0" collapsed="false">
      <c r="A61" s="6" t="s">
        <v>172</v>
      </c>
      <c r="B61" s="7" t="s">
        <v>173</v>
      </c>
      <c r="C61" s="6" t="s">
        <v>22</v>
      </c>
      <c r="D61" s="6" t="s">
        <v>174</v>
      </c>
      <c r="E61" s="7" t="s">
        <v>1</v>
      </c>
      <c r="F61" s="8" t="n">
        <v>10431.6</v>
      </c>
      <c r="G61" s="9" t="n">
        <v>6.66</v>
      </c>
      <c r="H61" s="8" t="n">
        <v>797431</v>
      </c>
      <c r="I61" s="8" t="n">
        <v>69474.57</v>
      </c>
      <c r="J61" s="8" t="n">
        <v>1063642.16</v>
      </c>
      <c r="K61" s="8" t="n">
        <v>79104.99</v>
      </c>
      <c r="L61" s="8" t="n">
        <v>778467.26</v>
      </c>
      <c r="M61" s="8" t="n">
        <v>0</v>
      </c>
      <c r="N61" s="8" t="n">
        <v>285174.9</v>
      </c>
    </row>
    <row r="62" customFormat="false" ht="19.45" hidden="false" customHeight="true" outlineLevel="0" collapsed="false">
      <c r="A62" s="6" t="s">
        <v>175</v>
      </c>
      <c r="B62" s="7" t="s">
        <v>176</v>
      </c>
      <c r="C62" s="6" t="s">
        <v>22</v>
      </c>
      <c r="D62" s="6" t="s">
        <v>177</v>
      </c>
      <c r="E62" s="7" t="s">
        <v>1</v>
      </c>
      <c r="F62" s="8" t="n">
        <v>4400.7</v>
      </c>
      <c r="G62" s="9" t="n">
        <v>6.66</v>
      </c>
      <c r="H62" s="8" t="n">
        <v>336389.94</v>
      </c>
      <c r="I62" s="8" t="n">
        <v>29308.7</v>
      </c>
      <c r="J62" s="8" t="n">
        <v>448695.96</v>
      </c>
      <c r="K62" s="8" t="n">
        <v>13830.38</v>
      </c>
      <c r="L62" s="8" t="n">
        <v>355606.84</v>
      </c>
      <c r="M62" s="8" t="n">
        <v>0</v>
      </c>
      <c r="N62" s="8" t="n">
        <v>93089.12</v>
      </c>
    </row>
    <row r="63" customFormat="false" ht="19.45" hidden="false" customHeight="true" outlineLevel="0" collapsed="false">
      <c r="A63" s="6" t="s">
        <v>178</v>
      </c>
      <c r="B63" s="7" t="s">
        <v>179</v>
      </c>
      <c r="C63" s="6" t="s">
        <v>22</v>
      </c>
      <c r="D63" s="6" t="s">
        <v>180</v>
      </c>
      <c r="E63" s="7" t="s">
        <v>1</v>
      </c>
      <c r="F63" s="8" t="n">
        <v>3347.7</v>
      </c>
      <c r="G63" s="9" t="n">
        <v>6.66</v>
      </c>
      <c r="H63" s="8" t="n">
        <v>255857.07</v>
      </c>
      <c r="I63" s="8" t="n">
        <v>22199.63</v>
      </c>
      <c r="J63" s="8" t="n">
        <v>341098.37</v>
      </c>
      <c r="K63" s="8" t="n">
        <v>14478.05</v>
      </c>
      <c r="L63" s="8" t="n">
        <v>257874.92</v>
      </c>
      <c r="M63" s="8" t="n">
        <v>0</v>
      </c>
      <c r="N63" s="8" t="n">
        <v>83223.45</v>
      </c>
    </row>
    <row r="64" customFormat="false" ht="19.45" hidden="false" customHeight="true" outlineLevel="0" collapsed="false">
      <c r="A64" s="6" t="s">
        <v>181</v>
      </c>
      <c r="B64" s="7" t="s">
        <v>182</v>
      </c>
      <c r="C64" s="6" t="s">
        <v>22</v>
      </c>
      <c r="D64" s="6" t="s">
        <v>183</v>
      </c>
      <c r="E64" s="7" t="s">
        <v>1</v>
      </c>
      <c r="F64" s="8" t="n">
        <v>1978</v>
      </c>
      <c r="G64" s="9" t="n">
        <v>6.66</v>
      </c>
      <c r="H64" s="8" t="n">
        <v>151198.32</v>
      </c>
      <c r="I64" s="8" t="n">
        <v>13173.51</v>
      </c>
      <c r="J64" s="8" t="n">
        <v>201677.04</v>
      </c>
      <c r="K64" s="8" t="n">
        <v>3087.21</v>
      </c>
      <c r="L64" s="8" t="n">
        <v>144414.61</v>
      </c>
      <c r="M64" s="8" t="n">
        <v>0</v>
      </c>
      <c r="N64" s="8" t="n">
        <v>57262.43</v>
      </c>
    </row>
    <row r="65" customFormat="false" ht="19.45" hidden="false" customHeight="true" outlineLevel="0" collapsed="false">
      <c r="A65" s="6" t="s">
        <v>184</v>
      </c>
      <c r="B65" s="7" t="s">
        <v>185</v>
      </c>
      <c r="C65" s="6" t="s">
        <v>22</v>
      </c>
      <c r="D65" s="6" t="s">
        <v>186</v>
      </c>
      <c r="E65" s="7" t="s">
        <v>1</v>
      </c>
      <c r="F65" s="8" t="n">
        <v>512.1</v>
      </c>
      <c r="G65" s="9" t="n">
        <v>6.66</v>
      </c>
      <c r="H65" s="8" t="n">
        <v>39144.96</v>
      </c>
      <c r="I65" s="8" t="n">
        <v>3410.58</v>
      </c>
      <c r="J65" s="8" t="n">
        <v>52213.76</v>
      </c>
      <c r="K65" s="8" t="n">
        <v>522.51</v>
      </c>
      <c r="L65" s="8" t="n">
        <v>32913.99</v>
      </c>
      <c r="M65" s="8" t="n">
        <v>0</v>
      </c>
      <c r="N65" s="8" t="n">
        <v>19299.77</v>
      </c>
    </row>
    <row r="66" customFormat="false" ht="19.45" hidden="false" customHeight="true" outlineLevel="0" collapsed="false">
      <c r="A66" s="6" t="s">
        <v>187</v>
      </c>
      <c r="B66" s="7" t="s">
        <v>188</v>
      </c>
      <c r="C66" s="6" t="s">
        <v>22</v>
      </c>
      <c r="D66" s="6" t="s">
        <v>189</v>
      </c>
      <c r="E66" s="7" t="s">
        <v>1</v>
      </c>
      <c r="F66" s="8" t="n">
        <v>280</v>
      </c>
      <c r="G66" s="9" t="n">
        <v>6.66</v>
      </c>
      <c r="H66" s="8" t="n">
        <v>21403.08</v>
      </c>
      <c r="I66" s="8" t="n">
        <v>1864.8</v>
      </c>
      <c r="J66" s="8" t="n">
        <v>28548.7</v>
      </c>
      <c r="K66" s="8" t="n">
        <v>500.83</v>
      </c>
      <c r="L66" s="8" t="n">
        <v>21625.07</v>
      </c>
      <c r="M66" s="8" t="n">
        <v>0</v>
      </c>
      <c r="N66" s="8" t="n">
        <v>6923.63</v>
      </c>
    </row>
    <row r="67" customFormat="false" ht="19.45" hidden="false" customHeight="true" outlineLevel="0" collapsed="false">
      <c r="A67" s="6" t="s">
        <v>190</v>
      </c>
      <c r="B67" s="7" t="s">
        <v>191</v>
      </c>
      <c r="C67" s="6" t="s">
        <v>22</v>
      </c>
      <c r="D67" s="6" t="s">
        <v>192</v>
      </c>
      <c r="E67" s="7" t="s">
        <v>1</v>
      </c>
      <c r="F67" s="8" t="n">
        <v>286.4</v>
      </c>
      <c r="G67" s="9" t="n">
        <v>6.66</v>
      </c>
      <c r="H67" s="8" t="n">
        <v>21892.44</v>
      </c>
      <c r="I67" s="8" t="n">
        <v>1907.43</v>
      </c>
      <c r="J67" s="8" t="n">
        <v>29201.4</v>
      </c>
      <c r="K67" s="8" t="n">
        <v>1754.27</v>
      </c>
      <c r="L67" s="8" t="n">
        <v>22424.51</v>
      </c>
      <c r="M67" s="8" t="n">
        <v>0</v>
      </c>
      <c r="N67" s="8" t="n">
        <v>6776.89</v>
      </c>
    </row>
    <row r="68" customFormat="false" ht="18.9" hidden="false" customHeight="true" outlineLevel="0" collapsed="false"/>
    <row r="69" customFormat="false" ht="13.75" hidden="false" customHeight="true" outlineLevel="0" collapsed="false">
      <c r="M69" s="10" t="s">
        <v>193</v>
      </c>
      <c r="N69" s="10"/>
    </row>
    <row r="70" customFormat="false" ht="13.75" hidden="false" customHeight="true" outlineLevel="0" collapsed="false">
      <c r="A70" s="4" t="s">
        <v>16</v>
      </c>
      <c r="B70" s="4" t="s">
        <v>17</v>
      </c>
      <c r="C70" s="4" t="s">
        <v>18</v>
      </c>
      <c r="D70" s="4" t="s">
        <v>19</v>
      </c>
      <c r="E70" s="4" t="s">
        <v>20</v>
      </c>
      <c r="F70" s="5" t="n">
        <v>6</v>
      </c>
      <c r="G70" s="5" t="n">
        <v>7</v>
      </c>
      <c r="H70" s="5" t="n">
        <v>8</v>
      </c>
      <c r="I70" s="5" t="n">
        <v>9</v>
      </c>
      <c r="J70" s="5" t="n">
        <v>10</v>
      </c>
      <c r="K70" s="5" t="n">
        <v>11</v>
      </c>
      <c r="L70" s="5" t="n">
        <v>12</v>
      </c>
      <c r="M70" s="5" t="n">
        <v>13</v>
      </c>
      <c r="N70" s="5" t="n">
        <v>14</v>
      </c>
    </row>
    <row r="71" customFormat="false" ht="19.45" hidden="false" customHeight="true" outlineLevel="0" collapsed="false">
      <c r="A71" s="6" t="s">
        <v>194</v>
      </c>
      <c r="B71" s="7" t="s">
        <v>195</v>
      </c>
      <c r="C71" s="6" t="s">
        <v>22</v>
      </c>
      <c r="D71" s="6" t="s">
        <v>196</v>
      </c>
      <c r="E71" s="7" t="s">
        <v>1</v>
      </c>
      <c r="F71" s="8" t="n">
        <v>8101.8</v>
      </c>
      <c r="G71" s="9" t="n">
        <v>6.66</v>
      </c>
      <c r="H71" s="8" t="n">
        <v>619308.48</v>
      </c>
      <c r="I71" s="8" t="n">
        <v>53957.94</v>
      </c>
      <c r="J71" s="8" t="n">
        <v>826070</v>
      </c>
      <c r="K71" s="8" t="n">
        <v>35140.04</v>
      </c>
      <c r="L71" s="8" t="n">
        <v>661242.81</v>
      </c>
      <c r="M71" s="8" t="n">
        <v>0</v>
      </c>
      <c r="N71" s="8" t="n">
        <v>164827.19</v>
      </c>
    </row>
    <row r="72" customFormat="false" ht="19.45" hidden="false" customHeight="true" outlineLevel="0" collapsed="false">
      <c r="A72" s="6" t="s">
        <v>197</v>
      </c>
      <c r="B72" s="7" t="s">
        <v>198</v>
      </c>
      <c r="C72" s="6" t="s">
        <v>22</v>
      </c>
      <c r="D72" s="6" t="s">
        <v>199</v>
      </c>
      <c r="E72" s="7" t="s">
        <v>1</v>
      </c>
      <c r="F72" s="8" t="n">
        <v>775.7</v>
      </c>
      <c r="G72" s="9" t="n">
        <v>6.66</v>
      </c>
      <c r="H72" s="8" t="n">
        <v>59294.65</v>
      </c>
      <c r="I72" s="8" t="n">
        <v>5166.19</v>
      </c>
      <c r="J72" s="8" t="n">
        <v>79090.57</v>
      </c>
      <c r="K72" s="8" t="n">
        <v>1188</v>
      </c>
      <c r="L72" s="8" t="n">
        <v>46211.96</v>
      </c>
      <c r="M72" s="8" t="n">
        <v>0</v>
      </c>
      <c r="N72" s="8" t="n">
        <v>32878.61</v>
      </c>
    </row>
    <row r="73" customFormat="false" ht="19.45" hidden="false" customHeight="true" outlineLevel="0" collapsed="false">
      <c r="A73" s="6" t="s">
        <v>200</v>
      </c>
      <c r="B73" s="7" t="s">
        <v>201</v>
      </c>
      <c r="C73" s="6" t="s">
        <v>22</v>
      </c>
      <c r="D73" s="6" t="s">
        <v>202</v>
      </c>
      <c r="E73" s="7" t="s">
        <v>1</v>
      </c>
      <c r="F73" s="8" t="n">
        <v>4312.13</v>
      </c>
      <c r="G73" s="9" t="n">
        <v>6.66</v>
      </c>
      <c r="H73" s="8" t="n">
        <v>328370.85</v>
      </c>
      <c r="I73" s="8" t="n">
        <v>28718.72</v>
      </c>
      <c r="J73" s="8" t="n">
        <v>438155.19</v>
      </c>
      <c r="K73" s="8" t="n">
        <v>23337.83</v>
      </c>
      <c r="L73" s="8" t="n">
        <v>342033.48</v>
      </c>
      <c r="M73" s="8" t="n">
        <v>0</v>
      </c>
      <c r="N73" s="8" t="n">
        <v>96121.71</v>
      </c>
    </row>
    <row r="74" customFormat="false" ht="19.45" hidden="false" customHeight="true" outlineLevel="0" collapsed="false">
      <c r="A74" s="6" t="s">
        <v>203</v>
      </c>
      <c r="B74" s="7" t="s">
        <v>204</v>
      </c>
      <c r="C74" s="6" t="s">
        <v>22</v>
      </c>
      <c r="D74" s="6" t="s">
        <v>205</v>
      </c>
      <c r="E74" s="7" t="s">
        <v>1</v>
      </c>
      <c r="F74" s="8" t="n">
        <v>2931.9</v>
      </c>
      <c r="G74" s="9" t="n">
        <v>6.66</v>
      </c>
      <c r="H74" s="8" t="n">
        <v>224115</v>
      </c>
      <c r="I74" s="8" t="n">
        <v>19526.48</v>
      </c>
      <c r="J74" s="8" t="n">
        <v>298937.22</v>
      </c>
      <c r="K74" s="8" t="n">
        <v>13500.58</v>
      </c>
      <c r="L74" s="8" t="n">
        <v>104851.4</v>
      </c>
      <c r="M74" s="8" t="n">
        <v>0</v>
      </c>
      <c r="N74" s="8" t="n">
        <v>194085.82</v>
      </c>
    </row>
    <row r="75" customFormat="false" ht="19.45" hidden="false" customHeight="true" outlineLevel="0" collapsed="false">
      <c r="A75" s="6" t="s">
        <v>206</v>
      </c>
      <c r="B75" s="7" t="s">
        <v>207</v>
      </c>
      <c r="C75" s="6" t="s">
        <v>22</v>
      </c>
      <c r="D75" s="6" t="s">
        <v>208</v>
      </c>
      <c r="E75" s="7" t="s">
        <v>1</v>
      </c>
      <c r="F75" s="8" t="n">
        <v>4877.6</v>
      </c>
      <c r="G75" s="9" t="n">
        <v>6.66</v>
      </c>
      <c r="H75" s="8" t="n">
        <v>371952.42</v>
      </c>
      <c r="I75" s="8" t="n">
        <v>32484.83</v>
      </c>
      <c r="J75" s="8" t="n">
        <v>496428.8</v>
      </c>
      <c r="K75" s="8" t="n">
        <v>41906.97</v>
      </c>
      <c r="L75" s="8" t="n">
        <v>406622.01</v>
      </c>
      <c r="M75" s="8" t="n">
        <v>0</v>
      </c>
      <c r="N75" s="8" t="n">
        <v>89806.79</v>
      </c>
    </row>
    <row r="76" customFormat="false" ht="19.45" hidden="false" customHeight="true" outlineLevel="0" collapsed="false">
      <c r="A76" s="6" t="s">
        <v>209</v>
      </c>
      <c r="B76" s="7" t="s">
        <v>210</v>
      </c>
      <c r="C76" s="6" t="s">
        <v>22</v>
      </c>
      <c r="D76" s="6" t="s">
        <v>211</v>
      </c>
      <c r="E76" s="7" t="s">
        <v>1</v>
      </c>
      <c r="F76" s="8" t="n">
        <v>4323.9</v>
      </c>
      <c r="G76" s="9" t="n">
        <v>6.66</v>
      </c>
      <c r="H76" s="8" t="n">
        <v>331612.96</v>
      </c>
      <c r="I76" s="8" t="n">
        <v>28797.2</v>
      </c>
      <c r="J76" s="8" t="n">
        <v>442381.52</v>
      </c>
      <c r="K76" s="8" t="n">
        <v>28638.02</v>
      </c>
      <c r="L76" s="8" t="n">
        <v>365641.92</v>
      </c>
      <c r="M76" s="8" t="n">
        <v>0</v>
      </c>
      <c r="N76" s="8" t="n">
        <v>76739.6</v>
      </c>
    </row>
    <row r="77" customFormat="false" ht="19.45" hidden="false" customHeight="true" outlineLevel="0" collapsed="false">
      <c r="A77" s="6" t="s">
        <v>212</v>
      </c>
      <c r="B77" s="7" t="s">
        <v>213</v>
      </c>
      <c r="C77" s="6" t="s">
        <v>22</v>
      </c>
      <c r="D77" s="6" t="s">
        <v>214</v>
      </c>
      <c r="E77" s="7" t="s">
        <v>1</v>
      </c>
      <c r="F77" s="8" t="n">
        <v>3352</v>
      </c>
      <c r="G77" s="9" t="n">
        <v>6.66</v>
      </c>
      <c r="H77" s="8" t="n">
        <v>256226.88</v>
      </c>
      <c r="I77" s="8" t="n">
        <v>22324.36</v>
      </c>
      <c r="J77" s="8" t="n">
        <v>341770.08</v>
      </c>
      <c r="K77" s="8" t="n">
        <v>29464.23</v>
      </c>
      <c r="L77" s="8" t="n">
        <v>284530.74</v>
      </c>
      <c r="M77" s="8" t="n">
        <v>0</v>
      </c>
      <c r="N77" s="8" t="n">
        <v>57239.34</v>
      </c>
    </row>
    <row r="78" customFormat="false" ht="19.45" hidden="false" customHeight="true" outlineLevel="0" collapsed="false">
      <c r="A78" s="6" t="s">
        <v>215</v>
      </c>
      <c r="B78" s="7" t="s">
        <v>216</v>
      </c>
      <c r="C78" s="6" t="s">
        <v>22</v>
      </c>
      <c r="D78" s="6" t="s">
        <v>217</v>
      </c>
      <c r="E78" s="7" t="s">
        <v>1</v>
      </c>
      <c r="F78" s="8" t="n">
        <v>2663.3</v>
      </c>
      <c r="G78" s="9" t="n">
        <v>6.66</v>
      </c>
      <c r="H78" s="8" t="n">
        <v>203582.63</v>
      </c>
      <c r="I78" s="8" t="n">
        <v>17737.57</v>
      </c>
      <c r="J78" s="8" t="n">
        <v>271550.05</v>
      </c>
      <c r="K78" s="8" t="n">
        <v>10184.74</v>
      </c>
      <c r="L78" s="8" t="n">
        <v>195239.77</v>
      </c>
      <c r="M78" s="8" t="n">
        <v>0</v>
      </c>
      <c r="N78" s="8" t="n">
        <v>76310.28</v>
      </c>
    </row>
    <row r="79" customFormat="false" ht="19.45" hidden="false" customHeight="true" outlineLevel="0" collapsed="false">
      <c r="A79" s="6" t="s">
        <v>218</v>
      </c>
      <c r="B79" s="7" t="s">
        <v>219</v>
      </c>
      <c r="C79" s="6" t="s">
        <v>22</v>
      </c>
      <c r="D79" s="6" t="s">
        <v>220</v>
      </c>
      <c r="E79" s="7" t="s">
        <v>1</v>
      </c>
      <c r="F79" s="8" t="n">
        <v>11111.3</v>
      </c>
      <c r="G79" s="9" t="n">
        <v>6.66</v>
      </c>
      <c r="H79" s="8" t="n">
        <v>849349.62</v>
      </c>
      <c r="I79" s="8" t="n">
        <v>74001.22</v>
      </c>
      <c r="J79" s="8" t="n">
        <v>1132910.06</v>
      </c>
      <c r="K79" s="8" t="n">
        <v>49214.47</v>
      </c>
      <c r="L79" s="8" t="n">
        <v>880571.02</v>
      </c>
      <c r="M79" s="8" t="n">
        <v>0</v>
      </c>
      <c r="N79" s="8" t="n">
        <v>252339.04</v>
      </c>
    </row>
    <row r="80" customFormat="false" ht="19.45" hidden="false" customHeight="true" outlineLevel="0" collapsed="false">
      <c r="A80" s="6" t="s">
        <v>221</v>
      </c>
      <c r="B80" s="7" t="s">
        <v>222</v>
      </c>
      <c r="C80" s="6" t="s">
        <v>22</v>
      </c>
      <c r="D80" s="6" t="s">
        <v>223</v>
      </c>
      <c r="E80" s="7" t="s">
        <v>1</v>
      </c>
      <c r="F80" s="8" t="n">
        <v>4189</v>
      </c>
      <c r="G80" s="9" t="n">
        <v>6.66</v>
      </c>
      <c r="H80" s="8" t="n">
        <v>309500.17</v>
      </c>
      <c r="I80" s="8" t="n">
        <v>26918.21</v>
      </c>
      <c r="J80" s="8" t="n">
        <v>412947.41</v>
      </c>
      <c r="K80" s="8" t="n">
        <v>32925.81</v>
      </c>
      <c r="L80" s="8" t="n">
        <v>298983.82</v>
      </c>
      <c r="M80" s="8" t="n">
        <v>0</v>
      </c>
      <c r="N80" s="8" t="n">
        <v>113963.59</v>
      </c>
    </row>
    <row r="81" customFormat="false" ht="19.45" hidden="false" customHeight="true" outlineLevel="0" collapsed="false">
      <c r="A81" s="6" t="s">
        <v>224</v>
      </c>
      <c r="B81" s="7" t="s">
        <v>225</v>
      </c>
      <c r="C81" s="6" t="s">
        <v>22</v>
      </c>
      <c r="D81" s="6" t="s">
        <v>226</v>
      </c>
      <c r="E81" s="7" t="s">
        <v>1</v>
      </c>
      <c r="F81" s="8" t="n">
        <v>3273</v>
      </c>
      <c r="G81" s="9" t="n">
        <v>7.56</v>
      </c>
      <c r="H81" s="8" t="n">
        <v>285723.92</v>
      </c>
      <c r="I81" s="8" t="n">
        <v>24743.94</v>
      </c>
      <c r="J81" s="8" t="n">
        <v>381393.06</v>
      </c>
      <c r="K81" s="8" t="n">
        <v>17257.29</v>
      </c>
      <c r="L81" s="8" t="n">
        <v>261576.36</v>
      </c>
      <c r="M81" s="8" t="n">
        <v>0</v>
      </c>
      <c r="N81" s="8" t="n">
        <v>119816.7</v>
      </c>
    </row>
    <row r="82" customFormat="false" ht="19.45" hidden="false" customHeight="true" outlineLevel="0" collapsed="false">
      <c r="A82" s="6" t="s">
        <v>227</v>
      </c>
      <c r="B82" s="7" t="s">
        <v>228</v>
      </c>
      <c r="C82" s="6" t="s">
        <v>22</v>
      </c>
      <c r="D82" s="6" t="s">
        <v>229</v>
      </c>
      <c r="E82" s="7" t="s">
        <v>1</v>
      </c>
      <c r="F82" s="8" t="n">
        <v>7785.3</v>
      </c>
      <c r="G82" s="9" t="n">
        <v>6.66</v>
      </c>
      <c r="H82" s="8" t="n">
        <v>595109.51</v>
      </c>
      <c r="I82" s="8" t="n">
        <v>51850.04</v>
      </c>
      <c r="J82" s="8" t="n">
        <v>793790.31</v>
      </c>
      <c r="K82" s="8" t="n">
        <v>28434.92</v>
      </c>
      <c r="L82" s="8" t="n">
        <v>621780.51</v>
      </c>
      <c r="M82" s="8" t="n">
        <v>456.1</v>
      </c>
      <c r="N82" s="8" t="n">
        <f aca="false">172009.8+456.1</f>
        <v>172465.9</v>
      </c>
    </row>
    <row r="83" customFormat="false" ht="19.45" hidden="false" customHeight="true" outlineLevel="0" collapsed="false">
      <c r="A83" s="6" t="s">
        <v>230</v>
      </c>
      <c r="B83" s="7" t="s">
        <v>231</v>
      </c>
      <c r="C83" s="6" t="s">
        <v>22</v>
      </c>
      <c r="D83" s="6" t="s">
        <v>232</v>
      </c>
      <c r="E83" s="7" t="s">
        <v>1</v>
      </c>
      <c r="F83" s="8" t="n">
        <v>1479.9</v>
      </c>
      <c r="G83" s="9" t="n">
        <v>6.66</v>
      </c>
      <c r="H83" s="8" t="n">
        <v>113123.52</v>
      </c>
      <c r="I83" s="8" t="n">
        <v>9856.14</v>
      </c>
      <c r="J83" s="8" t="n">
        <v>150890.6</v>
      </c>
      <c r="K83" s="8" t="n">
        <v>10212.75</v>
      </c>
      <c r="L83" s="8" t="n">
        <v>124382.05</v>
      </c>
      <c r="M83" s="8" t="n">
        <v>0</v>
      </c>
      <c r="N83" s="8" t="n">
        <v>26508.55</v>
      </c>
    </row>
    <row r="84" customFormat="false" ht="19.45" hidden="false" customHeight="true" outlineLevel="0" collapsed="false">
      <c r="A84" s="6" t="s">
        <v>233</v>
      </c>
      <c r="B84" s="7" t="s">
        <v>234</v>
      </c>
      <c r="C84" s="6" t="s">
        <v>22</v>
      </c>
      <c r="D84" s="6" t="s">
        <v>235</v>
      </c>
      <c r="E84" s="7" t="s">
        <v>1</v>
      </c>
      <c r="F84" s="8" t="n">
        <v>3479</v>
      </c>
      <c r="G84" s="9" t="n">
        <v>6.66</v>
      </c>
      <c r="H84" s="8" t="n">
        <v>265925.5</v>
      </c>
      <c r="I84" s="8" t="n">
        <v>23170.16</v>
      </c>
      <c r="J84" s="8" t="n">
        <v>354709.74</v>
      </c>
      <c r="K84" s="8" t="n">
        <v>13790.23</v>
      </c>
      <c r="L84" s="8" t="n">
        <v>290539.09</v>
      </c>
      <c r="M84" s="8" t="n">
        <v>0</v>
      </c>
      <c r="N84" s="8" t="n">
        <v>64170.65</v>
      </c>
    </row>
    <row r="85" customFormat="false" ht="19.45" hidden="false" customHeight="true" outlineLevel="0" collapsed="false">
      <c r="A85" s="6" t="s">
        <v>236</v>
      </c>
      <c r="B85" s="7" t="s">
        <v>237</v>
      </c>
      <c r="C85" s="6" t="s">
        <v>22</v>
      </c>
      <c r="D85" s="6" t="s">
        <v>238</v>
      </c>
      <c r="E85" s="7" t="s">
        <v>1</v>
      </c>
      <c r="F85" s="8" t="n">
        <v>394.9</v>
      </c>
      <c r="G85" s="9" t="n">
        <v>6.66</v>
      </c>
      <c r="H85" s="8" t="n">
        <v>30186.24</v>
      </c>
      <c r="I85" s="8" t="n">
        <v>2630.04</v>
      </c>
      <c r="J85" s="8" t="n">
        <v>40264.1</v>
      </c>
      <c r="K85" s="8" t="n">
        <v>2024</v>
      </c>
      <c r="L85" s="8" t="n">
        <v>22482.45</v>
      </c>
      <c r="M85" s="8" t="n">
        <v>0</v>
      </c>
      <c r="N85" s="8" t="n">
        <v>17781.65</v>
      </c>
    </row>
    <row r="86" customFormat="false" ht="19.45" hidden="false" customHeight="true" outlineLevel="0" collapsed="false">
      <c r="A86" s="6" t="s">
        <v>239</v>
      </c>
      <c r="B86" s="7" t="s">
        <v>240</v>
      </c>
      <c r="C86" s="6" t="s">
        <v>22</v>
      </c>
      <c r="D86" s="6" t="s">
        <v>241</v>
      </c>
      <c r="E86" s="7" t="s">
        <v>1</v>
      </c>
      <c r="F86" s="8" t="n">
        <v>2820.1</v>
      </c>
      <c r="G86" s="9" t="n">
        <v>6.66</v>
      </c>
      <c r="H86" s="8" t="n">
        <v>215599.68</v>
      </c>
      <c r="I86" s="8" t="n">
        <v>18784.53</v>
      </c>
      <c r="J86" s="8" t="n">
        <v>287574.61</v>
      </c>
      <c r="K86" s="8" t="n">
        <v>15340.3</v>
      </c>
      <c r="L86" s="8" t="n">
        <v>229838.38</v>
      </c>
      <c r="M86" s="8" t="n">
        <v>0</v>
      </c>
      <c r="N86" s="8" t="n">
        <v>57736.23</v>
      </c>
    </row>
    <row r="87" customFormat="false" ht="19.45" hidden="false" customHeight="true" outlineLevel="0" collapsed="false">
      <c r="A87" s="6" t="s">
        <v>242</v>
      </c>
      <c r="B87" s="7" t="s">
        <v>243</v>
      </c>
      <c r="C87" s="6" t="s">
        <v>22</v>
      </c>
      <c r="D87" s="6" t="s">
        <v>244</v>
      </c>
      <c r="E87" s="7" t="s">
        <v>1</v>
      </c>
      <c r="F87" s="8" t="n">
        <v>4413.5</v>
      </c>
      <c r="G87" s="9" t="n">
        <v>6.66</v>
      </c>
      <c r="H87" s="8" t="n">
        <v>337368.49</v>
      </c>
      <c r="I87" s="8" t="n">
        <v>29393.89</v>
      </c>
      <c r="J87" s="8" t="n">
        <v>450000.99</v>
      </c>
      <c r="K87" s="8" t="n">
        <v>16159.18</v>
      </c>
      <c r="L87" s="8" t="n">
        <v>333559.13</v>
      </c>
      <c r="M87" s="8" t="n">
        <v>0</v>
      </c>
      <c r="N87" s="8" t="n">
        <v>116441.86</v>
      </c>
    </row>
    <row r="88" customFormat="false" ht="28.35" hidden="false" customHeight="true" outlineLevel="0" collapsed="false">
      <c r="A88" s="6" t="s">
        <v>245</v>
      </c>
      <c r="B88" s="7" t="s">
        <v>246</v>
      </c>
      <c r="C88" s="6" t="s">
        <v>22</v>
      </c>
      <c r="D88" s="6" t="s">
        <v>247</v>
      </c>
      <c r="E88" s="7" t="s">
        <v>1</v>
      </c>
      <c r="F88" s="8" t="n">
        <v>769.7</v>
      </c>
      <c r="G88" s="9" t="n">
        <v>6.66</v>
      </c>
      <c r="H88" s="8" t="n">
        <v>58836.1</v>
      </c>
      <c r="I88" s="8" t="n">
        <v>5126.22</v>
      </c>
      <c r="J88" s="8" t="n">
        <v>78478.9</v>
      </c>
      <c r="K88" s="8" t="n">
        <v>3421.52</v>
      </c>
      <c r="L88" s="8" t="n">
        <v>45463.26</v>
      </c>
      <c r="M88" s="8" t="n">
        <v>0</v>
      </c>
      <c r="N88" s="8" t="n">
        <v>33015.64</v>
      </c>
    </row>
    <row r="89" customFormat="false" ht="19.45" hidden="false" customHeight="true" outlineLevel="0" collapsed="false">
      <c r="A89" s="6" t="s">
        <v>248</v>
      </c>
      <c r="B89" s="7" t="s">
        <v>249</v>
      </c>
      <c r="C89" s="6" t="s">
        <v>22</v>
      </c>
      <c r="D89" s="6" t="s">
        <v>250</v>
      </c>
      <c r="E89" s="7" t="s">
        <v>1</v>
      </c>
      <c r="F89" s="8" t="n">
        <v>10881</v>
      </c>
      <c r="G89" s="9" t="n">
        <v>6.66</v>
      </c>
      <c r="H89" s="8" t="n">
        <v>829914.1</v>
      </c>
      <c r="I89" s="8" t="n">
        <v>72467.48</v>
      </c>
      <c r="J89" s="8" t="n">
        <v>1107039.78</v>
      </c>
      <c r="K89" s="8" t="n">
        <v>57398</v>
      </c>
      <c r="L89" s="8" t="n">
        <v>803500.98</v>
      </c>
      <c r="M89" s="8" t="n">
        <v>0</v>
      </c>
      <c r="N89" s="8" t="n">
        <v>303538.8</v>
      </c>
    </row>
    <row r="90" customFormat="false" ht="19.45" hidden="false" customHeight="true" outlineLevel="0" collapsed="false">
      <c r="A90" s="6" t="s">
        <v>251</v>
      </c>
      <c r="B90" s="7" t="s">
        <v>252</v>
      </c>
      <c r="C90" s="6" t="s">
        <v>22</v>
      </c>
      <c r="D90" s="6" t="s">
        <v>253</v>
      </c>
      <c r="E90" s="7" t="s">
        <v>1</v>
      </c>
      <c r="F90" s="8" t="n">
        <v>4204.47</v>
      </c>
      <c r="G90" s="9" t="n">
        <v>6.66</v>
      </c>
      <c r="H90" s="8" t="n">
        <v>321390.54</v>
      </c>
      <c r="I90" s="8" t="n">
        <v>28001.84</v>
      </c>
      <c r="J90" s="8" t="n">
        <v>428688.8</v>
      </c>
      <c r="K90" s="8" t="n">
        <v>19993.76</v>
      </c>
      <c r="L90" s="8" t="n">
        <v>165150.47</v>
      </c>
      <c r="M90" s="8" t="n">
        <v>0</v>
      </c>
      <c r="N90" s="8" t="n">
        <v>263538.33</v>
      </c>
    </row>
    <row r="91" customFormat="false" ht="19.45" hidden="false" customHeight="true" outlineLevel="0" collapsed="false">
      <c r="A91" s="6" t="s">
        <v>254</v>
      </c>
      <c r="B91" s="7" t="s">
        <v>255</v>
      </c>
      <c r="C91" s="6" t="s">
        <v>22</v>
      </c>
      <c r="D91" s="6" t="s">
        <v>256</v>
      </c>
      <c r="E91" s="7" t="s">
        <v>1</v>
      </c>
      <c r="F91" s="8" t="n">
        <v>1694.4</v>
      </c>
      <c r="G91" s="9" t="n">
        <v>6.66</v>
      </c>
      <c r="H91" s="8" t="n">
        <v>129520.56</v>
      </c>
      <c r="I91" s="8" t="n">
        <v>11284.71</v>
      </c>
      <c r="J91" s="8" t="n">
        <v>172761.68</v>
      </c>
      <c r="K91" s="8" t="n">
        <v>12019.45</v>
      </c>
      <c r="L91" s="8" t="n">
        <v>124646.11</v>
      </c>
      <c r="M91" s="8" t="n">
        <v>0</v>
      </c>
      <c r="N91" s="8" t="n">
        <v>48115.57</v>
      </c>
    </row>
    <row r="92" customFormat="false" ht="19.45" hidden="false" customHeight="true" outlineLevel="0" collapsed="false">
      <c r="A92" s="6" t="s">
        <v>257</v>
      </c>
      <c r="B92" s="7" t="s">
        <v>258</v>
      </c>
      <c r="C92" s="6" t="s">
        <v>22</v>
      </c>
      <c r="D92" s="6" t="s">
        <v>259</v>
      </c>
      <c r="E92" s="7" t="s">
        <v>1</v>
      </c>
      <c r="F92" s="8" t="n">
        <v>3826.16</v>
      </c>
      <c r="G92" s="9" t="n">
        <v>6.66</v>
      </c>
      <c r="H92" s="8" t="n">
        <v>292488.01</v>
      </c>
      <c r="I92" s="8" t="n">
        <v>25482.23</v>
      </c>
      <c r="J92" s="8" t="n">
        <v>390135.58</v>
      </c>
      <c r="K92" s="8" t="n">
        <v>16619.2</v>
      </c>
      <c r="L92" s="8" t="n">
        <v>325732.45</v>
      </c>
      <c r="M92" s="8" t="n">
        <v>0</v>
      </c>
      <c r="N92" s="8" t="n">
        <v>64403.13</v>
      </c>
    </row>
    <row r="93" customFormat="false" ht="19.45" hidden="false" customHeight="true" outlineLevel="0" collapsed="false">
      <c r="A93" s="6" t="s">
        <v>260</v>
      </c>
      <c r="B93" s="7" t="s">
        <v>261</v>
      </c>
      <c r="C93" s="6" t="s">
        <v>22</v>
      </c>
      <c r="D93" s="6" t="s">
        <v>262</v>
      </c>
      <c r="E93" s="7" t="s">
        <v>1</v>
      </c>
      <c r="F93" s="8" t="n">
        <v>9965.8</v>
      </c>
      <c r="G93" s="9" t="n">
        <v>6.66</v>
      </c>
      <c r="H93" s="8" t="n">
        <v>762563.49</v>
      </c>
      <c r="I93" s="8" t="n">
        <v>66372.28</v>
      </c>
      <c r="J93" s="8" t="n">
        <v>1016952.03</v>
      </c>
      <c r="K93" s="8" t="n">
        <v>46111.26</v>
      </c>
      <c r="L93" s="8" t="n">
        <v>832942.55</v>
      </c>
      <c r="M93" s="8" t="n">
        <v>0</v>
      </c>
      <c r="N93" s="8" t="n">
        <v>184009.48</v>
      </c>
    </row>
    <row r="94" customFormat="false" ht="10" hidden="false" customHeight="true" outlineLevel="0" collapsed="false"/>
    <row r="95" customFormat="false" ht="13.75" hidden="false" customHeight="true" outlineLevel="0" collapsed="false">
      <c r="M95" s="10" t="s">
        <v>263</v>
      </c>
      <c r="N95" s="10"/>
    </row>
    <row r="96" customFormat="false" ht="13.75" hidden="false" customHeight="true" outlineLevel="0" collapsed="false">
      <c r="A96" s="4" t="s">
        <v>16</v>
      </c>
      <c r="B96" s="4" t="s">
        <v>17</v>
      </c>
      <c r="C96" s="4" t="s">
        <v>18</v>
      </c>
      <c r="D96" s="4" t="s">
        <v>19</v>
      </c>
      <c r="E96" s="4" t="s">
        <v>20</v>
      </c>
      <c r="F96" s="5" t="n">
        <v>6</v>
      </c>
      <c r="G96" s="5" t="n">
        <v>7</v>
      </c>
      <c r="H96" s="5" t="n">
        <v>8</v>
      </c>
      <c r="I96" s="5" t="n">
        <v>9</v>
      </c>
      <c r="J96" s="5" t="n">
        <v>10</v>
      </c>
      <c r="K96" s="5" t="n">
        <v>11</v>
      </c>
      <c r="L96" s="5" t="n">
        <v>12</v>
      </c>
      <c r="M96" s="5" t="n">
        <v>13</v>
      </c>
      <c r="N96" s="5" t="n">
        <v>14</v>
      </c>
    </row>
    <row r="97" customFormat="false" ht="19.45" hidden="false" customHeight="true" outlineLevel="0" collapsed="false">
      <c r="A97" s="6" t="s">
        <v>264</v>
      </c>
      <c r="B97" s="7" t="s">
        <v>265</v>
      </c>
      <c r="C97" s="6" t="s">
        <v>22</v>
      </c>
      <c r="D97" s="6" t="s">
        <v>266</v>
      </c>
      <c r="E97" s="7" t="s">
        <v>1</v>
      </c>
      <c r="F97" s="8" t="n">
        <v>1584.1</v>
      </c>
      <c r="G97" s="9" t="n">
        <v>6.66</v>
      </c>
      <c r="H97" s="8" t="n">
        <v>121088.77</v>
      </c>
      <c r="I97" s="8" t="n">
        <v>10550.09</v>
      </c>
      <c r="J97" s="8" t="n">
        <v>161515.01</v>
      </c>
      <c r="K97" s="8" t="n">
        <v>5750.08</v>
      </c>
      <c r="L97" s="8" t="n">
        <v>123960.27</v>
      </c>
      <c r="M97" s="8" t="n">
        <v>0</v>
      </c>
      <c r="N97" s="8" t="n">
        <v>37554.74</v>
      </c>
    </row>
    <row r="98" customFormat="false" ht="19.45" hidden="false" customHeight="true" outlineLevel="0" collapsed="false">
      <c r="A98" s="6" t="s">
        <v>267</v>
      </c>
      <c r="B98" s="7" t="s">
        <v>268</v>
      </c>
      <c r="C98" s="6" t="s">
        <v>22</v>
      </c>
      <c r="D98" s="6" t="s">
        <v>269</v>
      </c>
      <c r="E98" s="7" t="s">
        <v>1</v>
      </c>
      <c r="F98" s="8" t="n">
        <v>1577.4</v>
      </c>
      <c r="G98" s="9" t="n">
        <v>6.66</v>
      </c>
      <c r="H98" s="8" t="n">
        <v>120576.24</v>
      </c>
      <c r="I98" s="8" t="n">
        <v>10505.47</v>
      </c>
      <c r="J98" s="8" t="n">
        <v>160734.05</v>
      </c>
      <c r="K98" s="8" t="n">
        <v>5646.9</v>
      </c>
      <c r="L98" s="8" t="n">
        <v>126442.85</v>
      </c>
      <c r="M98" s="8" t="n">
        <v>0</v>
      </c>
      <c r="N98" s="8" t="n">
        <v>34291.2</v>
      </c>
    </row>
    <row r="99" customFormat="false" ht="19.45" hidden="false" customHeight="true" outlineLevel="0" collapsed="false">
      <c r="A99" s="6" t="s">
        <v>270</v>
      </c>
      <c r="B99" s="7" t="s">
        <v>271</v>
      </c>
      <c r="C99" s="6" t="s">
        <v>22</v>
      </c>
      <c r="D99" s="6" t="s">
        <v>272</v>
      </c>
      <c r="E99" s="7" t="s">
        <v>1</v>
      </c>
      <c r="F99" s="8" t="n">
        <v>1620.2</v>
      </c>
      <c r="G99" s="9" t="n">
        <v>6.66</v>
      </c>
      <c r="H99" s="8" t="n">
        <v>123848.55</v>
      </c>
      <c r="I99" s="8" t="n">
        <v>10790.54</v>
      </c>
      <c r="J99" s="8" t="n">
        <v>165196.12</v>
      </c>
      <c r="K99" s="8" t="n">
        <v>7951.58</v>
      </c>
      <c r="L99" s="8" t="n">
        <v>124617.83</v>
      </c>
      <c r="M99" s="8" t="n">
        <v>0</v>
      </c>
      <c r="N99" s="8" t="n">
        <v>40578.29</v>
      </c>
    </row>
    <row r="100" customFormat="false" ht="19.45" hidden="false" customHeight="true" outlineLevel="0" collapsed="false">
      <c r="A100" s="6" t="s">
        <v>273</v>
      </c>
      <c r="B100" s="7" t="s">
        <v>274</v>
      </c>
      <c r="C100" s="6" t="s">
        <v>22</v>
      </c>
      <c r="D100" s="6" t="s">
        <v>275</v>
      </c>
      <c r="E100" s="7" t="s">
        <v>1</v>
      </c>
      <c r="F100" s="8" t="n">
        <v>5803.5</v>
      </c>
      <c r="G100" s="9" t="n">
        <v>6.66</v>
      </c>
      <c r="H100" s="8" t="n">
        <v>443716.64</v>
      </c>
      <c r="I100" s="8" t="n">
        <v>38651.25</v>
      </c>
      <c r="J100" s="8" t="n">
        <v>591845.06</v>
      </c>
      <c r="K100" s="8" t="n">
        <v>19005.3</v>
      </c>
      <c r="L100" s="8" t="n">
        <v>467938</v>
      </c>
      <c r="M100" s="8" t="n">
        <v>0</v>
      </c>
      <c r="N100" s="8" t="n">
        <v>123907.06</v>
      </c>
    </row>
    <row r="101" customFormat="false" ht="19.45" hidden="false" customHeight="true" outlineLevel="0" collapsed="false">
      <c r="A101" s="6" t="s">
        <v>276</v>
      </c>
      <c r="B101" s="7" t="s">
        <v>277</v>
      </c>
      <c r="C101" s="6" t="s">
        <v>22</v>
      </c>
      <c r="D101" s="6" t="s">
        <v>278</v>
      </c>
      <c r="E101" s="7" t="s">
        <v>1</v>
      </c>
      <c r="F101" s="8" t="n">
        <v>1328.6</v>
      </c>
      <c r="G101" s="9" t="n">
        <v>6.66</v>
      </c>
      <c r="H101" s="8" t="n">
        <v>101541.64</v>
      </c>
      <c r="I101" s="8" t="n">
        <v>8848.5</v>
      </c>
      <c r="J101" s="8" t="n">
        <v>135447.56</v>
      </c>
      <c r="K101" s="8" t="n">
        <v>6369.73</v>
      </c>
      <c r="L101" s="8" t="n">
        <v>107698.95</v>
      </c>
      <c r="M101" s="8" t="n">
        <v>0</v>
      </c>
      <c r="N101" s="8" t="n">
        <v>27748.61</v>
      </c>
    </row>
    <row r="102" customFormat="false" ht="19.45" hidden="false" customHeight="true" outlineLevel="0" collapsed="false">
      <c r="A102" s="6" t="s">
        <v>279</v>
      </c>
      <c r="B102" s="7" t="s">
        <v>280</v>
      </c>
      <c r="C102" s="6" t="s">
        <v>22</v>
      </c>
      <c r="D102" s="6" t="s">
        <v>281</v>
      </c>
      <c r="E102" s="7" t="s">
        <v>1</v>
      </c>
      <c r="F102" s="8" t="n">
        <v>3219.6</v>
      </c>
      <c r="G102" s="9" t="n">
        <v>6.66</v>
      </c>
      <c r="H102" s="8" t="n">
        <v>246944.56</v>
      </c>
      <c r="I102" s="8" t="n">
        <v>21442.54</v>
      </c>
      <c r="J102" s="8" t="n">
        <v>329274.78</v>
      </c>
      <c r="K102" s="8" t="n">
        <v>19997.68</v>
      </c>
      <c r="L102" s="8" t="n">
        <v>286500.62</v>
      </c>
      <c r="M102" s="8" t="n">
        <v>0</v>
      </c>
      <c r="N102" s="8" t="n">
        <v>42774.16</v>
      </c>
    </row>
    <row r="103" customFormat="false" ht="19.45" hidden="false" customHeight="true" outlineLevel="0" collapsed="false">
      <c r="A103" s="6" t="s">
        <v>282</v>
      </c>
      <c r="B103" s="7" t="s">
        <v>283</v>
      </c>
      <c r="C103" s="6" t="s">
        <v>22</v>
      </c>
      <c r="D103" s="6" t="s">
        <v>284</v>
      </c>
      <c r="E103" s="7" t="s">
        <v>1</v>
      </c>
      <c r="F103" s="8" t="n">
        <v>319.2</v>
      </c>
      <c r="G103" s="9" t="n">
        <v>6.66</v>
      </c>
      <c r="H103" s="8" t="n">
        <v>24399.75</v>
      </c>
      <c r="I103" s="8" t="n">
        <v>2125.87</v>
      </c>
      <c r="J103" s="8" t="n">
        <v>32545.75</v>
      </c>
      <c r="K103" s="8" t="n">
        <v>0</v>
      </c>
      <c r="L103" s="8" t="n">
        <v>26431.91</v>
      </c>
      <c r="M103" s="8" t="n">
        <v>0</v>
      </c>
      <c r="N103" s="8" t="n">
        <v>6113.84</v>
      </c>
    </row>
    <row r="104" customFormat="false" ht="19.45" hidden="false" customHeight="true" outlineLevel="0" collapsed="false">
      <c r="A104" s="6" t="s">
        <v>285</v>
      </c>
      <c r="B104" s="7" t="s">
        <v>286</v>
      </c>
      <c r="C104" s="6" t="s">
        <v>22</v>
      </c>
      <c r="D104" s="6" t="s">
        <v>287</v>
      </c>
      <c r="E104" s="7" t="s">
        <v>1</v>
      </c>
      <c r="F104" s="8" t="n">
        <v>4553.9</v>
      </c>
      <c r="G104" s="9" t="n">
        <v>6.66</v>
      </c>
      <c r="H104" s="8" t="n">
        <v>348099.4</v>
      </c>
      <c r="I104" s="8" t="n">
        <v>30328.92</v>
      </c>
      <c r="J104" s="8" t="n">
        <v>464315.2</v>
      </c>
      <c r="K104" s="8" t="n">
        <v>27219.39</v>
      </c>
      <c r="L104" s="8" t="n">
        <v>352733.27</v>
      </c>
      <c r="M104" s="8" t="n">
        <v>0</v>
      </c>
      <c r="N104" s="8" t="n">
        <v>111581.93</v>
      </c>
    </row>
    <row r="105" customFormat="false" ht="19.45" hidden="false" customHeight="true" outlineLevel="0" collapsed="false">
      <c r="A105" s="6" t="s">
        <v>288</v>
      </c>
      <c r="B105" s="7" t="s">
        <v>289</v>
      </c>
      <c r="C105" s="6" t="s">
        <v>22</v>
      </c>
      <c r="D105" s="6" t="s">
        <v>290</v>
      </c>
      <c r="E105" s="7" t="s">
        <v>1</v>
      </c>
      <c r="F105" s="8" t="n">
        <v>2510.2</v>
      </c>
      <c r="G105" s="9" t="n">
        <v>6.66</v>
      </c>
      <c r="H105" s="8" t="n">
        <v>191879.96</v>
      </c>
      <c r="I105" s="8" t="n">
        <v>16717.95</v>
      </c>
      <c r="J105" s="8" t="n">
        <v>255940.38</v>
      </c>
      <c r="K105" s="8" t="n">
        <v>8892.91</v>
      </c>
      <c r="L105" s="8" t="n">
        <v>178526.59</v>
      </c>
      <c r="M105" s="8" t="n">
        <v>0</v>
      </c>
      <c r="N105" s="8" t="n">
        <v>77413.79</v>
      </c>
    </row>
    <row r="106" customFormat="false" ht="19.45" hidden="false" customHeight="true" outlineLevel="0" collapsed="false">
      <c r="A106" s="6" t="s">
        <v>291</v>
      </c>
      <c r="B106" s="7" t="s">
        <v>292</v>
      </c>
      <c r="C106" s="6" t="s">
        <v>22</v>
      </c>
      <c r="D106" s="6" t="s">
        <v>293</v>
      </c>
      <c r="E106" s="7" t="s">
        <v>1</v>
      </c>
      <c r="F106" s="8" t="n">
        <v>4260</v>
      </c>
      <c r="G106" s="9" t="n">
        <v>6.66</v>
      </c>
      <c r="H106" s="8" t="n">
        <v>325538.08</v>
      </c>
      <c r="I106" s="8" t="n">
        <v>28371.64</v>
      </c>
      <c r="J106" s="8" t="n">
        <v>434160.7</v>
      </c>
      <c r="K106" s="8" t="n">
        <v>4825</v>
      </c>
      <c r="L106" s="8" t="n">
        <v>280559.12</v>
      </c>
      <c r="M106" s="8" t="n">
        <v>0</v>
      </c>
      <c r="N106" s="8" t="n">
        <v>153601.58</v>
      </c>
    </row>
    <row r="107" customFormat="false" ht="19.45" hidden="false" customHeight="true" outlineLevel="0" collapsed="false">
      <c r="A107" s="6" t="s">
        <v>294</v>
      </c>
      <c r="B107" s="7" t="s">
        <v>295</v>
      </c>
      <c r="C107" s="6" t="s">
        <v>22</v>
      </c>
      <c r="D107" s="6" t="s">
        <v>296</v>
      </c>
      <c r="E107" s="7" t="s">
        <v>1</v>
      </c>
      <c r="F107" s="8" t="n">
        <v>10745.6</v>
      </c>
      <c r="G107" s="9" t="n">
        <v>6.66</v>
      </c>
      <c r="H107" s="8" t="n">
        <v>821385.72</v>
      </c>
      <c r="I107" s="8" t="n">
        <v>71565.73</v>
      </c>
      <c r="J107" s="8" t="n">
        <v>1095613.51</v>
      </c>
      <c r="K107" s="8" t="n">
        <v>81660.76</v>
      </c>
      <c r="L107" s="8" t="n">
        <v>787524.78</v>
      </c>
      <c r="M107" s="8" t="n">
        <v>0</v>
      </c>
      <c r="N107" s="8" t="n">
        <v>308088.73</v>
      </c>
    </row>
    <row r="108" customFormat="false" ht="19.45" hidden="false" customHeight="true" outlineLevel="0" collapsed="false">
      <c r="A108" s="6" t="s">
        <v>297</v>
      </c>
      <c r="B108" s="7" t="s">
        <v>298</v>
      </c>
      <c r="C108" s="6" t="s">
        <v>22</v>
      </c>
      <c r="D108" s="6" t="s">
        <v>299</v>
      </c>
      <c r="E108" s="7" t="s">
        <v>1</v>
      </c>
      <c r="F108" s="8" t="n">
        <v>3110.9</v>
      </c>
      <c r="G108" s="9" t="n">
        <v>6.66</v>
      </c>
      <c r="H108" s="8" t="n">
        <v>207412.88</v>
      </c>
      <c r="I108" s="8" t="n">
        <v>18071.3</v>
      </c>
      <c r="J108" s="8" t="n">
        <v>276659</v>
      </c>
      <c r="K108" s="8" t="n">
        <v>11921.61</v>
      </c>
      <c r="L108" s="8" t="n">
        <v>137899.36</v>
      </c>
      <c r="M108" s="8" t="n">
        <v>0</v>
      </c>
      <c r="N108" s="8" t="n">
        <v>138759.64</v>
      </c>
    </row>
    <row r="109" customFormat="false" ht="19.45" hidden="false" customHeight="true" outlineLevel="0" collapsed="false">
      <c r="A109" s="6" t="s">
        <v>300</v>
      </c>
      <c r="B109" s="7" t="s">
        <v>301</v>
      </c>
      <c r="C109" s="6" t="s">
        <v>22</v>
      </c>
      <c r="D109" s="6" t="s">
        <v>302</v>
      </c>
      <c r="E109" s="7" t="s">
        <v>1</v>
      </c>
      <c r="F109" s="8" t="n">
        <v>503.3</v>
      </c>
      <c r="G109" s="9" t="n">
        <v>6.66</v>
      </c>
      <c r="H109" s="8" t="n">
        <v>38472.36</v>
      </c>
      <c r="I109" s="8" t="n">
        <v>3351.94</v>
      </c>
      <c r="J109" s="8" t="n">
        <v>51588.3</v>
      </c>
      <c r="K109" s="8" t="n">
        <v>2519.59</v>
      </c>
      <c r="L109" s="8" t="n">
        <v>34729.56</v>
      </c>
      <c r="M109" s="8" t="n">
        <v>0</v>
      </c>
      <c r="N109" s="8" t="n">
        <v>16858.74</v>
      </c>
    </row>
    <row r="110" customFormat="false" ht="19.45" hidden="false" customHeight="true" outlineLevel="0" collapsed="false">
      <c r="A110" s="6" t="s">
        <v>303</v>
      </c>
      <c r="B110" s="7" t="s">
        <v>304</v>
      </c>
      <c r="C110" s="6" t="s">
        <v>22</v>
      </c>
      <c r="D110" s="6" t="s">
        <v>305</v>
      </c>
      <c r="E110" s="7" t="s">
        <v>1</v>
      </c>
      <c r="F110" s="8" t="n">
        <v>9136.4</v>
      </c>
      <c r="G110" s="9" t="n">
        <v>6.66</v>
      </c>
      <c r="H110" s="8" t="n">
        <v>697995.66</v>
      </c>
      <c r="I110" s="8" t="n">
        <v>60848.63</v>
      </c>
      <c r="J110" s="8" t="n">
        <v>930685.32</v>
      </c>
      <c r="K110" s="8" t="n">
        <v>54183.33</v>
      </c>
      <c r="L110" s="8" t="n">
        <v>736165.18</v>
      </c>
      <c r="M110" s="8" t="n">
        <v>0</v>
      </c>
      <c r="N110" s="8" t="n">
        <v>194520.14</v>
      </c>
    </row>
    <row r="111" customFormat="false" ht="19.45" hidden="false" customHeight="true" outlineLevel="0" collapsed="false">
      <c r="A111" s="6" t="s">
        <v>306</v>
      </c>
      <c r="B111" s="7" t="s">
        <v>307</v>
      </c>
      <c r="C111" s="6" t="s">
        <v>22</v>
      </c>
      <c r="D111" s="6" t="s">
        <v>308</v>
      </c>
      <c r="E111" s="7" t="s">
        <v>1</v>
      </c>
      <c r="F111" s="8" t="n">
        <v>5374.7</v>
      </c>
      <c r="G111" s="9" t="n">
        <v>6.66</v>
      </c>
      <c r="H111" s="8" t="n">
        <v>412137.78</v>
      </c>
      <c r="I111" s="8" t="n">
        <v>35795.43</v>
      </c>
      <c r="J111" s="8" t="n">
        <v>549620.92</v>
      </c>
      <c r="K111" s="8" t="n">
        <v>26017.46</v>
      </c>
      <c r="L111" s="8" t="n">
        <v>427517.66</v>
      </c>
      <c r="M111" s="8" t="n">
        <v>0</v>
      </c>
      <c r="N111" s="8" t="n">
        <v>122103.26</v>
      </c>
    </row>
    <row r="112" customFormat="false" ht="19.45" hidden="false" customHeight="true" outlineLevel="0" collapsed="false">
      <c r="A112" s="6" t="s">
        <v>309</v>
      </c>
      <c r="B112" s="7" t="s">
        <v>310</v>
      </c>
      <c r="C112" s="6" t="s">
        <v>22</v>
      </c>
      <c r="D112" s="6" t="s">
        <v>311</v>
      </c>
      <c r="E112" s="7" t="s">
        <v>1</v>
      </c>
      <c r="F112" s="8" t="n">
        <v>1792.9</v>
      </c>
      <c r="G112" s="9" t="n">
        <v>6.66</v>
      </c>
      <c r="H112" s="8" t="n">
        <v>137049.59</v>
      </c>
      <c r="I112" s="8" t="n">
        <v>11940.74</v>
      </c>
      <c r="J112" s="8" t="n">
        <v>182804.57</v>
      </c>
      <c r="K112" s="8" t="n">
        <v>4337.91</v>
      </c>
      <c r="L112" s="8" t="n">
        <v>141853.81</v>
      </c>
      <c r="M112" s="8" t="n">
        <v>0</v>
      </c>
      <c r="N112" s="8" t="n">
        <v>40950.76</v>
      </c>
    </row>
    <row r="113" customFormat="false" ht="19.45" hidden="false" customHeight="true" outlineLevel="0" collapsed="false">
      <c r="A113" s="6" t="s">
        <v>312</v>
      </c>
      <c r="B113" s="7" t="s">
        <v>313</v>
      </c>
      <c r="C113" s="6" t="s">
        <v>22</v>
      </c>
      <c r="D113" s="6" t="s">
        <v>314</v>
      </c>
      <c r="E113" s="7" t="s">
        <v>1</v>
      </c>
      <c r="F113" s="8" t="n">
        <v>6722.39</v>
      </c>
      <c r="G113" s="9" t="n">
        <v>6.66</v>
      </c>
      <c r="H113" s="8" t="n">
        <v>513861.72</v>
      </c>
      <c r="I113" s="8" t="n">
        <v>44771.14</v>
      </c>
      <c r="J113" s="8" t="n">
        <v>685417.44</v>
      </c>
      <c r="K113" s="8" t="n">
        <v>39940.49</v>
      </c>
      <c r="L113" s="8" t="n">
        <v>542001.42</v>
      </c>
      <c r="M113" s="8" t="n">
        <v>0</v>
      </c>
      <c r="N113" s="8" t="n">
        <v>143416.02</v>
      </c>
    </row>
    <row r="114" customFormat="false" ht="19.45" hidden="false" customHeight="true" outlineLevel="0" collapsed="false">
      <c r="A114" s="6" t="s">
        <v>315</v>
      </c>
      <c r="B114" s="7" t="s">
        <v>316</v>
      </c>
      <c r="C114" s="6" t="s">
        <v>22</v>
      </c>
      <c r="D114" s="6" t="s">
        <v>317</v>
      </c>
      <c r="E114" s="7" t="s">
        <v>1</v>
      </c>
      <c r="F114" s="8" t="n">
        <v>5732.35</v>
      </c>
      <c r="G114" s="9" t="n">
        <v>6.66</v>
      </c>
      <c r="H114" s="8" t="n">
        <v>690404.71</v>
      </c>
      <c r="I114" s="8" t="n">
        <v>38177.41</v>
      </c>
      <c r="J114" s="8" t="n">
        <v>882553.07</v>
      </c>
      <c r="K114" s="8" t="n">
        <v>58731</v>
      </c>
      <c r="L114" s="8" t="n">
        <v>577326.59</v>
      </c>
      <c r="M114" s="8" t="n">
        <v>0</v>
      </c>
      <c r="N114" s="8" t="n">
        <v>305226.48</v>
      </c>
    </row>
    <row r="115" customFormat="false" ht="19.45" hidden="false" customHeight="true" outlineLevel="0" collapsed="false">
      <c r="A115" s="6" t="s">
        <v>318</v>
      </c>
      <c r="B115" s="7" t="s">
        <v>319</v>
      </c>
      <c r="C115" s="6" t="s">
        <v>22</v>
      </c>
      <c r="D115" s="6" t="s">
        <v>320</v>
      </c>
      <c r="E115" s="7" t="s">
        <v>1</v>
      </c>
      <c r="F115" s="8" t="n">
        <v>2923.8</v>
      </c>
      <c r="G115" s="9" t="n">
        <v>6.66</v>
      </c>
      <c r="H115" s="8" t="n">
        <v>223495.56</v>
      </c>
      <c r="I115" s="8" t="n">
        <v>19472.53</v>
      </c>
      <c r="J115" s="8" t="n">
        <v>298110.98</v>
      </c>
      <c r="K115" s="8" t="n">
        <v>14106.13</v>
      </c>
      <c r="L115" s="8" t="n">
        <v>221722.68</v>
      </c>
      <c r="M115" s="8" t="n">
        <v>0</v>
      </c>
      <c r="N115" s="8" t="n">
        <v>76388.3</v>
      </c>
    </row>
    <row r="116" customFormat="false" ht="19.45" hidden="false" customHeight="true" outlineLevel="0" collapsed="false">
      <c r="A116" s="6" t="s">
        <v>321</v>
      </c>
      <c r="B116" s="7" t="s">
        <v>322</v>
      </c>
      <c r="C116" s="6" t="s">
        <v>22</v>
      </c>
      <c r="D116" s="6" t="s">
        <v>323</v>
      </c>
      <c r="E116" s="7" t="s">
        <v>1</v>
      </c>
      <c r="F116" s="8" t="n">
        <v>3309.7</v>
      </c>
      <c r="G116" s="9" t="n">
        <v>6.66</v>
      </c>
      <c r="H116" s="8" t="n">
        <v>252993.5</v>
      </c>
      <c r="I116" s="8" t="n">
        <v>22042.63</v>
      </c>
      <c r="J116" s="8" t="n">
        <v>337457.15</v>
      </c>
      <c r="K116" s="8" t="n">
        <v>23811.01</v>
      </c>
      <c r="L116" s="8" t="n">
        <v>271922.45</v>
      </c>
      <c r="M116" s="8" t="n">
        <v>0</v>
      </c>
      <c r="N116" s="8" t="n">
        <v>65534.7</v>
      </c>
    </row>
    <row r="117" customFormat="false" ht="19.45" hidden="false" customHeight="true" outlineLevel="0" collapsed="false">
      <c r="A117" s="6" t="s">
        <v>324</v>
      </c>
      <c r="B117" s="7" t="s">
        <v>325</v>
      </c>
      <c r="C117" s="6" t="s">
        <v>22</v>
      </c>
      <c r="D117" s="6" t="s">
        <v>326</v>
      </c>
      <c r="E117" s="7" t="s">
        <v>1</v>
      </c>
      <c r="F117" s="8" t="n">
        <v>5790.5</v>
      </c>
      <c r="G117" s="9" t="n">
        <v>6.66</v>
      </c>
      <c r="H117" s="8" t="n">
        <v>442626.85</v>
      </c>
      <c r="I117" s="8" t="n">
        <v>38564.71</v>
      </c>
      <c r="J117" s="8" t="n">
        <v>590394.37</v>
      </c>
      <c r="K117" s="8" t="n">
        <v>31147.25</v>
      </c>
      <c r="L117" s="8" t="n">
        <v>497504.28</v>
      </c>
      <c r="M117" s="8" t="n">
        <v>641.68</v>
      </c>
      <c r="N117" s="8" t="n">
        <f aca="false">92890.09+641.68</f>
        <v>93531.77</v>
      </c>
    </row>
    <row r="118" customFormat="false" ht="19.45" hidden="false" customHeight="true" outlineLevel="0" collapsed="false">
      <c r="A118" s="6" t="s">
        <v>327</v>
      </c>
      <c r="B118" s="7" t="s">
        <v>328</v>
      </c>
      <c r="C118" s="6" t="s">
        <v>22</v>
      </c>
      <c r="D118" s="6" t="s">
        <v>329</v>
      </c>
      <c r="E118" s="7" t="s">
        <v>1</v>
      </c>
      <c r="F118" s="8" t="n">
        <v>709.3</v>
      </c>
      <c r="G118" s="9" t="n">
        <v>6.66</v>
      </c>
      <c r="H118" s="8" t="n">
        <v>54219.12</v>
      </c>
      <c r="I118" s="8" t="n">
        <v>4723.91</v>
      </c>
      <c r="J118" s="8" t="n">
        <v>72320.48</v>
      </c>
      <c r="K118" s="8" t="n">
        <v>2518.33</v>
      </c>
      <c r="L118" s="8" t="n">
        <v>51633.88</v>
      </c>
      <c r="M118" s="8" t="n">
        <v>0</v>
      </c>
      <c r="N118" s="8" t="n">
        <v>20686.6</v>
      </c>
    </row>
    <row r="119" customFormat="false" ht="19.45" hidden="false" customHeight="true" outlineLevel="0" collapsed="false">
      <c r="A119" s="6" t="s">
        <v>330</v>
      </c>
      <c r="B119" s="7" t="s">
        <v>331</v>
      </c>
      <c r="C119" s="6" t="s">
        <v>22</v>
      </c>
      <c r="D119" s="6" t="s">
        <v>332</v>
      </c>
      <c r="E119" s="7" t="s">
        <v>1</v>
      </c>
      <c r="F119" s="8" t="n">
        <v>4428.6</v>
      </c>
      <c r="G119" s="9" t="n">
        <v>6.66</v>
      </c>
      <c r="H119" s="8" t="n">
        <v>338522.94</v>
      </c>
      <c r="I119" s="8" t="n">
        <v>29494.5</v>
      </c>
      <c r="J119" s="8" t="n">
        <v>451541.06</v>
      </c>
      <c r="K119" s="8" t="n">
        <v>27599.76</v>
      </c>
      <c r="L119" s="8" t="n">
        <v>381643.1</v>
      </c>
      <c r="M119" s="8" t="n">
        <v>0</v>
      </c>
      <c r="N119" s="8" t="n">
        <v>69897.96</v>
      </c>
    </row>
    <row r="120" customFormat="false" ht="18.9" hidden="false" customHeight="true" outlineLevel="0" collapsed="false"/>
    <row r="121" customFormat="false" ht="13.75" hidden="false" customHeight="true" outlineLevel="0" collapsed="false">
      <c r="M121" s="10" t="s">
        <v>333</v>
      </c>
      <c r="N121" s="10"/>
    </row>
    <row r="122" customFormat="false" ht="13.75" hidden="false" customHeight="true" outlineLevel="0" collapsed="false">
      <c r="A122" s="4" t="s">
        <v>16</v>
      </c>
      <c r="B122" s="4" t="s">
        <v>17</v>
      </c>
      <c r="C122" s="4" t="s">
        <v>18</v>
      </c>
      <c r="D122" s="4" t="s">
        <v>19</v>
      </c>
      <c r="E122" s="4" t="s">
        <v>20</v>
      </c>
      <c r="F122" s="5" t="n">
        <v>6</v>
      </c>
      <c r="G122" s="5" t="n">
        <v>7</v>
      </c>
      <c r="H122" s="5" t="n">
        <v>8</v>
      </c>
      <c r="I122" s="5" t="n">
        <v>9</v>
      </c>
      <c r="J122" s="5" t="n">
        <v>10</v>
      </c>
      <c r="K122" s="5" t="n">
        <v>11</v>
      </c>
      <c r="L122" s="5" t="n">
        <v>12</v>
      </c>
      <c r="M122" s="5" t="n">
        <v>13</v>
      </c>
      <c r="N122" s="5" t="n">
        <v>14</v>
      </c>
    </row>
    <row r="123" customFormat="false" ht="19.45" hidden="false" customHeight="true" outlineLevel="0" collapsed="false">
      <c r="A123" s="6" t="s">
        <v>334</v>
      </c>
      <c r="B123" s="7" t="s">
        <v>335</v>
      </c>
      <c r="C123" s="6" t="s">
        <v>22</v>
      </c>
      <c r="D123" s="6" t="s">
        <v>336</v>
      </c>
      <c r="E123" s="7" t="s">
        <v>1</v>
      </c>
      <c r="F123" s="8" t="n">
        <v>3361.1</v>
      </c>
      <c r="G123" s="9" t="n">
        <v>6.66</v>
      </c>
      <c r="H123" s="8" t="n">
        <v>256951.33</v>
      </c>
      <c r="I123" s="8" t="n">
        <v>22384.93</v>
      </c>
      <c r="J123" s="8" t="n">
        <v>342731.48</v>
      </c>
      <c r="K123" s="8" t="n">
        <v>19395.8</v>
      </c>
      <c r="L123" s="8" t="n">
        <v>292919.82</v>
      </c>
      <c r="M123" s="8" t="n">
        <v>0</v>
      </c>
      <c r="N123" s="8" t="n">
        <v>49811.66</v>
      </c>
    </row>
    <row r="124" customFormat="false" ht="19.45" hidden="false" customHeight="true" outlineLevel="0" collapsed="false">
      <c r="A124" s="6" t="s">
        <v>337</v>
      </c>
      <c r="B124" s="7" t="s">
        <v>338</v>
      </c>
      <c r="C124" s="6" t="s">
        <v>22</v>
      </c>
      <c r="D124" s="6" t="s">
        <v>339</v>
      </c>
      <c r="E124" s="7" t="s">
        <v>1</v>
      </c>
      <c r="F124" s="8" t="n">
        <v>5325.47</v>
      </c>
      <c r="G124" s="9" t="n">
        <v>6.66</v>
      </c>
      <c r="H124" s="8" t="n">
        <v>407066.68</v>
      </c>
      <c r="I124" s="8" t="n">
        <v>35467.65</v>
      </c>
      <c r="J124" s="8" t="n">
        <v>543166.62</v>
      </c>
      <c r="K124" s="8" t="n">
        <v>23035.89</v>
      </c>
      <c r="L124" s="8" t="n">
        <v>462146.3</v>
      </c>
      <c r="M124" s="8" t="n">
        <v>0</v>
      </c>
      <c r="N124" s="8" t="n">
        <v>81020.32</v>
      </c>
    </row>
    <row r="125" customFormat="false" ht="19.45" hidden="false" customHeight="true" outlineLevel="0" collapsed="false">
      <c r="A125" s="6" t="s">
        <v>340</v>
      </c>
      <c r="B125" s="7" t="s">
        <v>341</v>
      </c>
      <c r="C125" s="6" t="s">
        <v>22</v>
      </c>
      <c r="D125" s="6" t="s">
        <v>342</v>
      </c>
      <c r="E125" s="7" t="s">
        <v>1</v>
      </c>
      <c r="F125" s="8" t="n">
        <v>1992</v>
      </c>
      <c r="G125" s="9" t="n">
        <v>6.66</v>
      </c>
      <c r="H125" s="8" t="n">
        <v>152268.36</v>
      </c>
      <c r="I125" s="8" t="n">
        <v>13266.77</v>
      </c>
      <c r="J125" s="8" t="n">
        <v>203104.34</v>
      </c>
      <c r="K125" s="8" t="n">
        <v>6388.27</v>
      </c>
      <c r="L125" s="8" t="n">
        <v>80124.34</v>
      </c>
      <c r="M125" s="8" t="n">
        <v>0</v>
      </c>
      <c r="N125" s="8" t="n">
        <v>122980</v>
      </c>
    </row>
    <row r="126" customFormat="false" ht="19.45" hidden="false" customHeight="true" outlineLevel="0" collapsed="false">
      <c r="A126" s="6" t="s">
        <v>343</v>
      </c>
      <c r="B126" s="7" t="s">
        <v>344</v>
      </c>
      <c r="C126" s="6" t="s">
        <v>22</v>
      </c>
      <c r="D126" s="6" t="s">
        <v>345</v>
      </c>
      <c r="E126" s="7" t="s">
        <v>1</v>
      </c>
      <c r="F126" s="8" t="n">
        <v>748.5</v>
      </c>
      <c r="G126" s="9" t="n">
        <v>6.66</v>
      </c>
      <c r="H126" s="8" t="n">
        <v>57215.51</v>
      </c>
      <c r="I126" s="8" t="n">
        <v>4985.01</v>
      </c>
      <c r="J126" s="8" t="n">
        <v>76059.22</v>
      </c>
      <c r="K126" s="8" t="n">
        <v>1615.59</v>
      </c>
      <c r="L126" s="8" t="n">
        <v>51160.61</v>
      </c>
      <c r="M126" s="8" t="n">
        <v>0</v>
      </c>
      <c r="N126" s="8" t="n">
        <v>24898.61</v>
      </c>
    </row>
    <row r="127" customFormat="false" ht="19.45" hidden="false" customHeight="true" outlineLevel="0" collapsed="false">
      <c r="A127" s="6" t="s">
        <v>346</v>
      </c>
      <c r="B127" s="7" t="s">
        <v>347</v>
      </c>
      <c r="C127" s="6" t="s">
        <v>22</v>
      </c>
      <c r="D127" s="6" t="s">
        <v>348</v>
      </c>
      <c r="E127" s="7" t="s">
        <v>1</v>
      </c>
      <c r="F127" s="8" t="n">
        <v>3408.6</v>
      </c>
      <c r="G127" s="9" t="n">
        <v>6.66</v>
      </c>
      <c r="H127" s="8" t="n">
        <v>260378.38</v>
      </c>
      <c r="I127" s="8" t="n">
        <v>22701.29</v>
      </c>
      <c r="J127" s="8" t="n">
        <v>347366.08</v>
      </c>
      <c r="K127" s="8" t="n">
        <v>14904.28</v>
      </c>
      <c r="L127" s="8" t="n">
        <v>242191.78</v>
      </c>
      <c r="M127" s="8" t="n">
        <v>0</v>
      </c>
      <c r="N127" s="8" t="n">
        <v>105174.3</v>
      </c>
    </row>
    <row r="128" customFormat="false" ht="19.45" hidden="false" customHeight="true" outlineLevel="0" collapsed="false">
      <c r="A128" s="6" t="s">
        <v>349</v>
      </c>
      <c r="B128" s="7" t="s">
        <v>350</v>
      </c>
      <c r="C128" s="6" t="s">
        <v>22</v>
      </c>
      <c r="D128" s="6" t="s">
        <v>351</v>
      </c>
      <c r="E128" s="7" t="s">
        <v>1</v>
      </c>
      <c r="F128" s="8" t="n">
        <v>1895.8</v>
      </c>
      <c r="G128" s="9" t="n">
        <v>6.66</v>
      </c>
      <c r="H128" s="8" t="n">
        <v>144915</v>
      </c>
      <c r="I128" s="8" t="n">
        <v>12626.04</v>
      </c>
      <c r="J128" s="8" t="n">
        <v>193295.96</v>
      </c>
      <c r="K128" s="8" t="n">
        <v>7430</v>
      </c>
      <c r="L128" s="8" t="n">
        <v>149932.36</v>
      </c>
      <c r="M128" s="8" t="n">
        <v>0</v>
      </c>
      <c r="N128" s="8" t="n">
        <v>43363.6</v>
      </c>
    </row>
    <row r="129" customFormat="false" ht="19.45" hidden="false" customHeight="true" outlineLevel="0" collapsed="false">
      <c r="A129" s="6" t="s">
        <v>352</v>
      </c>
      <c r="B129" s="7" t="s">
        <v>353</v>
      </c>
      <c r="C129" s="6" t="s">
        <v>22</v>
      </c>
      <c r="D129" s="6" t="s">
        <v>354</v>
      </c>
      <c r="E129" s="7" t="s">
        <v>1</v>
      </c>
      <c r="F129" s="8" t="n">
        <v>14075.5</v>
      </c>
      <c r="G129" s="9" t="n">
        <v>6.66</v>
      </c>
      <c r="H129" s="8" t="n">
        <v>1075932.37</v>
      </c>
      <c r="I129" s="8" t="n">
        <v>93742.7</v>
      </c>
      <c r="J129" s="8" t="n">
        <v>1435138.97</v>
      </c>
      <c r="K129" s="8" t="n">
        <v>106896.15</v>
      </c>
      <c r="L129" s="8" t="n">
        <v>1179550.22</v>
      </c>
      <c r="M129" s="8" t="n">
        <v>1238.91</v>
      </c>
      <c r="N129" s="8" t="n">
        <f aca="false">255588.75+1238.91</f>
        <v>256827.66</v>
      </c>
    </row>
    <row r="130" customFormat="false" ht="19.45" hidden="false" customHeight="true" outlineLevel="0" collapsed="false">
      <c r="A130" s="6" t="s">
        <v>355</v>
      </c>
      <c r="B130" s="7" t="s">
        <v>356</v>
      </c>
      <c r="C130" s="6" t="s">
        <v>22</v>
      </c>
      <c r="D130" s="6" t="s">
        <v>357</v>
      </c>
      <c r="E130" s="7" t="s">
        <v>1</v>
      </c>
      <c r="F130" s="8" t="n">
        <v>17891.09</v>
      </c>
      <c r="G130" s="9" t="n">
        <v>6.66</v>
      </c>
      <c r="H130" s="8" t="n">
        <v>1367641.61</v>
      </c>
      <c r="I130" s="8" t="n">
        <v>119154.56</v>
      </c>
      <c r="J130" s="8" t="n">
        <v>1824240.47</v>
      </c>
      <c r="K130" s="8" t="n">
        <v>89876.1</v>
      </c>
      <c r="L130" s="8" t="n">
        <v>1507271.2</v>
      </c>
      <c r="M130" s="8" t="n">
        <v>0</v>
      </c>
      <c r="N130" s="8" t="n">
        <v>316969.27</v>
      </c>
    </row>
    <row r="131" customFormat="false" ht="19.45" hidden="false" customHeight="true" outlineLevel="0" collapsed="false">
      <c r="A131" s="6" t="s">
        <v>358</v>
      </c>
      <c r="B131" s="7" t="s">
        <v>359</v>
      </c>
      <c r="C131" s="6" t="s">
        <v>22</v>
      </c>
      <c r="D131" s="6" t="s">
        <v>360</v>
      </c>
      <c r="E131" s="7" t="s">
        <v>1</v>
      </c>
      <c r="F131" s="8" t="n">
        <v>10307.53</v>
      </c>
      <c r="G131" s="9" t="n">
        <v>6.66</v>
      </c>
      <c r="H131" s="8" t="n">
        <v>787908.41</v>
      </c>
      <c r="I131" s="8" t="n">
        <v>68648.18</v>
      </c>
      <c r="J131" s="8" t="n">
        <v>1050956.69</v>
      </c>
      <c r="K131" s="8" t="n">
        <v>85071.01</v>
      </c>
      <c r="L131" s="8" t="n">
        <v>811402.83</v>
      </c>
      <c r="M131" s="8" t="n">
        <v>0</v>
      </c>
      <c r="N131" s="8" t="n">
        <v>239553.86</v>
      </c>
    </row>
    <row r="132" customFormat="false" ht="19.45" hidden="false" customHeight="true" outlineLevel="0" collapsed="false">
      <c r="A132" s="6" t="s">
        <v>361</v>
      </c>
      <c r="B132" s="7" t="s">
        <v>362</v>
      </c>
      <c r="C132" s="6" t="s">
        <v>22</v>
      </c>
      <c r="D132" s="6" t="s">
        <v>363</v>
      </c>
      <c r="E132" s="7" t="s">
        <v>1</v>
      </c>
      <c r="F132" s="8" t="n">
        <v>483.6</v>
      </c>
      <c r="G132" s="9" t="n">
        <v>6.66</v>
      </c>
      <c r="H132" s="8" t="n">
        <v>36966.36</v>
      </c>
      <c r="I132" s="8" t="n">
        <v>3220.79</v>
      </c>
      <c r="J132" s="8" t="n">
        <v>49307.86</v>
      </c>
      <c r="K132" s="8" t="n">
        <v>4209.11</v>
      </c>
      <c r="L132" s="8" t="n">
        <v>37844.36</v>
      </c>
      <c r="M132" s="8" t="n">
        <v>0</v>
      </c>
      <c r="N132" s="8" t="n">
        <v>11463.5</v>
      </c>
    </row>
    <row r="133" customFormat="false" ht="19.45" hidden="false" customHeight="true" outlineLevel="0" collapsed="false">
      <c r="A133" s="6" t="s">
        <v>364</v>
      </c>
      <c r="B133" s="7" t="s">
        <v>365</v>
      </c>
      <c r="C133" s="6" t="s">
        <v>22</v>
      </c>
      <c r="D133" s="6" t="s">
        <v>366</v>
      </c>
      <c r="E133" s="7" t="s">
        <v>1</v>
      </c>
      <c r="F133" s="8" t="n">
        <v>2699.48</v>
      </c>
      <c r="G133" s="9" t="n">
        <v>6.66</v>
      </c>
      <c r="H133" s="8" t="n">
        <v>207067.4</v>
      </c>
      <c r="I133" s="8" t="n">
        <v>17978.57</v>
      </c>
      <c r="J133" s="8" t="n">
        <v>275958.22</v>
      </c>
      <c r="K133" s="8" t="n">
        <v>6975.82</v>
      </c>
      <c r="L133" s="8" t="n">
        <v>199260.25</v>
      </c>
      <c r="M133" s="8" t="n">
        <v>0</v>
      </c>
      <c r="N133" s="8" t="n">
        <v>76697.97</v>
      </c>
    </row>
    <row r="134" customFormat="false" ht="19.45" hidden="false" customHeight="true" outlineLevel="0" collapsed="false">
      <c r="A134" s="6" t="s">
        <v>367</v>
      </c>
      <c r="B134" s="7" t="s">
        <v>368</v>
      </c>
      <c r="C134" s="6" t="s">
        <v>22</v>
      </c>
      <c r="D134" s="6" t="s">
        <v>369</v>
      </c>
      <c r="E134" s="7" t="s">
        <v>1</v>
      </c>
      <c r="F134" s="8" t="n">
        <v>7479.6</v>
      </c>
      <c r="G134" s="9" t="n">
        <v>6.66</v>
      </c>
      <c r="H134" s="8" t="n">
        <v>571742.15</v>
      </c>
      <c r="I134" s="8" t="n">
        <v>49814.1</v>
      </c>
      <c r="J134" s="8" t="n">
        <v>762621.49</v>
      </c>
      <c r="K134" s="8" t="n">
        <v>42963.97</v>
      </c>
      <c r="L134" s="8" t="n">
        <v>605391.83</v>
      </c>
      <c r="M134" s="8" t="n">
        <v>0</v>
      </c>
      <c r="N134" s="8" t="n">
        <v>157229.66</v>
      </c>
    </row>
    <row r="135" customFormat="false" ht="19.45" hidden="false" customHeight="true" outlineLevel="0" collapsed="false">
      <c r="A135" s="6" t="s">
        <v>370</v>
      </c>
      <c r="B135" s="7" t="s">
        <v>371</v>
      </c>
      <c r="C135" s="6" t="s">
        <v>22</v>
      </c>
      <c r="D135" s="6" t="s">
        <v>372</v>
      </c>
      <c r="E135" s="7" t="s">
        <v>1</v>
      </c>
      <c r="F135" s="8" t="n">
        <v>265.2</v>
      </c>
      <c r="G135" s="9" t="n">
        <v>6.66</v>
      </c>
      <c r="H135" s="8" t="n">
        <v>20271.84</v>
      </c>
      <c r="I135" s="8" t="n">
        <v>1766.22</v>
      </c>
      <c r="J135" s="8" t="n">
        <v>27039.76</v>
      </c>
      <c r="K135" s="8" t="n">
        <v>456.49</v>
      </c>
      <c r="L135" s="8" t="n">
        <v>23541.51</v>
      </c>
      <c r="M135" s="8" t="n">
        <v>0</v>
      </c>
      <c r="N135" s="8" t="n">
        <v>3498.25</v>
      </c>
    </row>
    <row r="136" customFormat="false" ht="19.45" hidden="false" customHeight="true" outlineLevel="0" collapsed="false">
      <c r="A136" s="6" t="s">
        <v>373</v>
      </c>
      <c r="B136" s="7" t="s">
        <v>374</v>
      </c>
      <c r="C136" s="6" t="s">
        <v>22</v>
      </c>
      <c r="D136" s="6" t="s">
        <v>375</v>
      </c>
      <c r="E136" s="7" t="s">
        <v>1</v>
      </c>
      <c r="F136" s="8" t="n">
        <v>509.1</v>
      </c>
      <c r="G136" s="9" t="n">
        <v>6.66</v>
      </c>
      <c r="H136" s="8" t="n">
        <v>38916</v>
      </c>
      <c r="I136" s="8" t="n">
        <v>3390.61</v>
      </c>
      <c r="J136" s="8" t="n">
        <v>51908.28</v>
      </c>
      <c r="K136" s="8" t="n">
        <v>1793.69</v>
      </c>
      <c r="L136" s="8" t="n">
        <v>44900.8</v>
      </c>
      <c r="M136" s="8" t="n">
        <v>300</v>
      </c>
      <c r="N136" s="8" t="n">
        <f aca="false">7007.48+300</f>
        <v>7307.48</v>
      </c>
    </row>
    <row r="137" customFormat="false" ht="19.45" hidden="false" customHeight="true" outlineLevel="0" collapsed="false">
      <c r="A137" s="6" t="s">
        <v>376</v>
      </c>
      <c r="B137" s="7" t="s">
        <v>377</v>
      </c>
      <c r="C137" s="6" t="s">
        <v>22</v>
      </c>
      <c r="D137" s="6" t="s">
        <v>378</v>
      </c>
      <c r="E137" s="7" t="s">
        <v>1</v>
      </c>
      <c r="F137" s="8" t="n">
        <v>5664.2</v>
      </c>
      <c r="G137" s="9" t="n">
        <v>6.66</v>
      </c>
      <c r="H137" s="8" t="n">
        <v>432971.01</v>
      </c>
      <c r="I137" s="8" t="n">
        <v>37723.56</v>
      </c>
      <c r="J137" s="8" t="n">
        <v>577521.69</v>
      </c>
      <c r="K137" s="8" t="n">
        <v>30385.48</v>
      </c>
      <c r="L137" s="8" t="n">
        <v>434684.15</v>
      </c>
      <c r="M137" s="8" t="n">
        <v>0</v>
      </c>
      <c r="N137" s="8" t="n">
        <v>142837.54</v>
      </c>
    </row>
    <row r="138" customFormat="false" ht="19.45" hidden="false" customHeight="true" outlineLevel="0" collapsed="false">
      <c r="A138" s="6" t="s">
        <v>379</v>
      </c>
      <c r="B138" s="7" t="s">
        <v>380</v>
      </c>
      <c r="C138" s="6" t="s">
        <v>22</v>
      </c>
      <c r="D138" s="6" t="s">
        <v>381</v>
      </c>
      <c r="E138" s="7" t="s">
        <v>1</v>
      </c>
      <c r="F138" s="8" t="n">
        <v>10588.8</v>
      </c>
      <c r="G138" s="9" t="n">
        <v>6.66</v>
      </c>
      <c r="H138" s="8" t="n">
        <v>807446.63</v>
      </c>
      <c r="I138" s="8" t="n">
        <v>70350.43</v>
      </c>
      <c r="J138" s="8" t="n">
        <v>1077017.99</v>
      </c>
      <c r="K138" s="8" t="n">
        <v>79508</v>
      </c>
      <c r="L138" s="8" t="n">
        <v>819381.78</v>
      </c>
      <c r="M138" s="8" t="n">
        <v>0</v>
      </c>
      <c r="N138" s="8" t="n">
        <v>257636.21</v>
      </c>
    </row>
    <row r="139" customFormat="false" ht="19.45" hidden="false" customHeight="true" outlineLevel="0" collapsed="false">
      <c r="A139" s="6" t="s">
        <v>382</v>
      </c>
      <c r="B139" s="7" t="s">
        <v>383</v>
      </c>
      <c r="C139" s="6" t="s">
        <v>22</v>
      </c>
      <c r="D139" s="6" t="s">
        <v>384</v>
      </c>
      <c r="E139" s="7" t="s">
        <v>1</v>
      </c>
      <c r="F139" s="8" t="n">
        <v>4390.5</v>
      </c>
      <c r="G139" s="9" t="n">
        <v>6.66</v>
      </c>
      <c r="H139" s="8" t="n">
        <v>335609.87</v>
      </c>
      <c r="I139" s="8" t="n">
        <v>29240.68</v>
      </c>
      <c r="J139" s="8" t="n">
        <v>447655.52</v>
      </c>
      <c r="K139" s="8" t="n">
        <v>18457.41</v>
      </c>
      <c r="L139" s="8" t="n">
        <v>206279.81</v>
      </c>
      <c r="M139" s="8" t="n">
        <v>0</v>
      </c>
      <c r="N139" s="8" t="n">
        <v>241375.71</v>
      </c>
    </row>
    <row r="140" customFormat="false" ht="19.45" hidden="false" customHeight="true" outlineLevel="0" collapsed="false">
      <c r="A140" s="6" t="s">
        <v>385</v>
      </c>
      <c r="B140" s="7" t="s">
        <v>386</v>
      </c>
      <c r="C140" s="6" t="s">
        <v>22</v>
      </c>
      <c r="D140" s="6" t="s">
        <v>387</v>
      </c>
      <c r="E140" s="7" t="s">
        <v>1</v>
      </c>
      <c r="F140" s="8" t="n">
        <v>3812.1</v>
      </c>
      <c r="G140" s="9" t="n">
        <v>6.66</v>
      </c>
      <c r="H140" s="8" t="n">
        <v>291397.22</v>
      </c>
      <c r="I140" s="8" t="n">
        <v>25388.64</v>
      </c>
      <c r="J140" s="8" t="n">
        <v>388682.24</v>
      </c>
      <c r="K140" s="8" t="n">
        <v>20196.5</v>
      </c>
      <c r="L140" s="8" t="n">
        <v>211627.41</v>
      </c>
      <c r="M140" s="8" t="n">
        <v>0</v>
      </c>
      <c r="N140" s="8" t="n">
        <v>177054.83</v>
      </c>
    </row>
    <row r="141" customFormat="false" ht="19.45" hidden="false" customHeight="true" outlineLevel="0" collapsed="false">
      <c r="A141" s="6" t="s">
        <v>388</v>
      </c>
      <c r="B141" s="7" t="s">
        <v>389</v>
      </c>
      <c r="C141" s="6" t="s">
        <v>22</v>
      </c>
      <c r="D141" s="6" t="s">
        <v>390</v>
      </c>
      <c r="E141" s="7" t="s">
        <v>1</v>
      </c>
      <c r="F141" s="8" t="n">
        <v>1952.5</v>
      </c>
      <c r="G141" s="9" t="n">
        <v>6.66</v>
      </c>
      <c r="H141" s="8" t="n">
        <v>149249.76</v>
      </c>
      <c r="I141" s="8" t="n">
        <v>13003.67</v>
      </c>
      <c r="J141" s="8" t="n">
        <v>199077.66</v>
      </c>
      <c r="K141" s="8" t="n">
        <v>9379.72</v>
      </c>
      <c r="L141" s="8" t="n">
        <v>167693.78</v>
      </c>
      <c r="M141" s="8" t="n">
        <v>0</v>
      </c>
      <c r="N141" s="8" t="n">
        <v>31383.88</v>
      </c>
    </row>
    <row r="142" customFormat="false" ht="19.45" hidden="false" customHeight="true" outlineLevel="0" collapsed="false">
      <c r="A142" s="6" t="s">
        <v>391</v>
      </c>
      <c r="B142" s="7" t="s">
        <v>392</v>
      </c>
      <c r="C142" s="6" t="s">
        <v>22</v>
      </c>
      <c r="D142" s="6" t="s">
        <v>393</v>
      </c>
      <c r="E142" s="7" t="s">
        <v>1</v>
      </c>
      <c r="F142" s="8" t="n">
        <v>7961.3</v>
      </c>
      <c r="G142" s="9" t="n">
        <v>6.66</v>
      </c>
      <c r="H142" s="8" t="n">
        <v>608759.33</v>
      </c>
      <c r="I142" s="8" t="n">
        <v>53022.28</v>
      </c>
      <c r="J142" s="8" t="n">
        <v>812309.63</v>
      </c>
      <c r="K142" s="8" t="n">
        <v>27923.16</v>
      </c>
      <c r="L142" s="8" t="n">
        <v>639015.34</v>
      </c>
      <c r="M142" s="8" t="n">
        <v>31074.1</v>
      </c>
      <c r="N142" s="8" t="n">
        <f aca="false">173294.29+31074.1</f>
        <v>204368.39</v>
      </c>
    </row>
    <row r="143" customFormat="false" ht="19.45" hidden="false" customHeight="true" outlineLevel="0" collapsed="false">
      <c r="A143" s="6" t="s">
        <v>394</v>
      </c>
      <c r="B143" s="7" t="s">
        <v>395</v>
      </c>
      <c r="C143" s="6" t="s">
        <v>22</v>
      </c>
      <c r="D143" s="6" t="s">
        <v>396</v>
      </c>
      <c r="E143" s="7" t="s">
        <v>1</v>
      </c>
      <c r="F143" s="8" t="n">
        <v>4354</v>
      </c>
      <c r="G143" s="9" t="n">
        <v>6.66</v>
      </c>
      <c r="H143" s="8" t="n">
        <v>332819.97</v>
      </c>
      <c r="I143" s="8" t="n">
        <v>28997.62</v>
      </c>
      <c r="J143" s="8" t="n">
        <v>443934.05</v>
      </c>
      <c r="K143" s="8" t="n">
        <v>30241.71</v>
      </c>
      <c r="L143" s="8" t="n">
        <v>361117.14</v>
      </c>
      <c r="M143" s="8" t="n">
        <v>0</v>
      </c>
      <c r="N143" s="8" t="n">
        <v>82816.91</v>
      </c>
    </row>
    <row r="144" customFormat="false" ht="19.45" hidden="false" customHeight="true" outlineLevel="0" collapsed="false">
      <c r="A144" s="6" t="s">
        <v>397</v>
      </c>
      <c r="B144" s="7" t="s">
        <v>398</v>
      </c>
      <c r="C144" s="6" t="s">
        <v>22</v>
      </c>
      <c r="D144" s="6" t="s">
        <v>399</v>
      </c>
      <c r="E144" s="7" t="s">
        <v>1</v>
      </c>
      <c r="F144" s="8" t="n">
        <v>2696.6</v>
      </c>
      <c r="G144" s="9" t="n">
        <v>6.66</v>
      </c>
      <c r="H144" s="8" t="n">
        <v>206128.44</v>
      </c>
      <c r="I144" s="8" t="n">
        <v>17959.34</v>
      </c>
      <c r="J144" s="8" t="n">
        <v>274945.64</v>
      </c>
      <c r="K144" s="8" t="n">
        <v>15320.08</v>
      </c>
      <c r="L144" s="8" t="n">
        <v>207345.64</v>
      </c>
      <c r="M144" s="8" t="n">
        <v>0</v>
      </c>
      <c r="N144" s="8" t="n">
        <v>67600</v>
      </c>
    </row>
    <row r="145" customFormat="false" ht="19.45" hidden="false" customHeight="true" outlineLevel="0" collapsed="false">
      <c r="A145" s="6" t="s">
        <v>400</v>
      </c>
      <c r="B145" s="7" t="s">
        <v>401</v>
      </c>
      <c r="C145" s="6" t="s">
        <v>22</v>
      </c>
      <c r="D145" s="6" t="s">
        <v>402</v>
      </c>
      <c r="E145" s="7" t="s">
        <v>1</v>
      </c>
      <c r="F145" s="8" t="n">
        <v>6675.5</v>
      </c>
      <c r="G145" s="9" t="n">
        <v>6.66</v>
      </c>
      <c r="H145" s="8" t="n">
        <v>510277.08</v>
      </c>
      <c r="I145" s="8" t="n">
        <v>44458.82</v>
      </c>
      <c r="J145" s="8" t="n">
        <v>680635.86</v>
      </c>
      <c r="K145" s="8" t="n">
        <v>29987.25</v>
      </c>
      <c r="L145" s="8" t="n">
        <v>540234.94</v>
      </c>
      <c r="M145" s="8" t="n">
        <v>0</v>
      </c>
      <c r="N145" s="8" t="n">
        <v>140400.92</v>
      </c>
    </row>
    <row r="146" customFormat="false" ht="18.9" hidden="false" customHeight="true" outlineLevel="0" collapsed="false"/>
    <row r="147" customFormat="false" ht="13.75" hidden="false" customHeight="true" outlineLevel="0" collapsed="false">
      <c r="M147" s="10" t="s">
        <v>403</v>
      </c>
      <c r="N147" s="10"/>
    </row>
    <row r="148" customFormat="false" ht="13.75" hidden="false" customHeight="true" outlineLevel="0" collapsed="false">
      <c r="A148" s="4" t="s">
        <v>16</v>
      </c>
      <c r="B148" s="4" t="s">
        <v>17</v>
      </c>
      <c r="C148" s="4" t="s">
        <v>18</v>
      </c>
      <c r="D148" s="4" t="s">
        <v>19</v>
      </c>
      <c r="E148" s="4" t="s">
        <v>20</v>
      </c>
      <c r="F148" s="5" t="n">
        <v>6</v>
      </c>
      <c r="G148" s="5" t="n">
        <v>7</v>
      </c>
      <c r="H148" s="5" t="n">
        <v>8</v>
      </c>
      <c r="I148" s="5" t="n">
        <v>9</v>
      </c>
      <c r="J148" s="5" t="n">
        <v>10</v>
      </c>
      <c r="K148" s="5" t="n">
        <v>11</v>
      </c>
      <c r="L148" s="5" t="n">
        <v>12</v>
      </c>
      <c r="M148" s="5" t="n">
        <v>13</v>
      </c>
      <c r="N148" s="5" t="n">
        <v>14</v>
      </c>
    </row>
    <row r="149" customFormat="false" ht="19.45" hidden="false" customHeight="true" outlineLevel="0" collapsed="false">
      <c r="A149" s="6" t="s">
        <v>404</v>
      </c>
      <c r="B149" s="7" t="s">
        <v>405</v>
      </c>
      <c r="C149" s="6" t="s">
        <v>22</v>
      </c>
      <c r="D149" s="6" t="s">
        <v>406</v>
      </c>
      <c r="E149" s="7" t="s">
        <v>1</v>
      </c>
      <c r="F149" s="8" t="n">
        <v>2739.6</v>
      </c>
      <c r="G149" s="9" t="n">
        <v>6.66</v>
      </c>
      <c r="H149" s="8" t="n">
        <v>209415.42</v>
      </c>
      <c r="I149" s="8" t="n">
        <v>18245.72</v>
      </c>
      <c r="J149" s="8" t="n">
        <v>279330.04</v>
      </c>
      <c r="K149" s="8" t="n">
        <v>7438.26</v>
      </c>
      <c r="L149" s="8" t="n">
        <v>198700.86</v>
      </c>
      <c r="M149" s="8" t="n">
        <v>0</v>
      </c>
      <c r="N149" s="8" t="n">
        <v>80629.18</v>
      </c>
    </row>
    <row r="150" customFormat="false" ht="19.45" hidden="false" customHeight="true" outlineLevel="0" collapsed="false">
      <c r="A150" s="6" t="s">
        <v>407</v>
      </c>
      <c r="B150" s="7" t="s">
        <v>408</v>
      </c>
      <c r="C150" s="6" t="s">
        <v>22</v>
      </c>
      <c r="D150" s="6" t="s">
        <v>409</v>
      </c>
      <c r="E150" s="7" t="s">
        <v>1</v>
      </c>
      <c r="F150" s="8" t="n">
        <v>2733.05</v>
      </c>
      <c r="G150" s="9" t="n">
        <v>6.66</v>
      </c>
      <c r="H150" s="8" t="n">
        <v>208914.72</v>
      </c>
      <c r="I150" s="8" t="n">
        <v>18202.13</v>
      </c>
      <c r="J150" s="8" t="n">
        <v>278662.18</v>
      </c>
      <c r="K150" s="8" t="n">
        <v>12807.4</v>
      </c>
      <c r="L150" s="8" t="n">
        <v>245844.04</v>
      </c>
      <c r="M150" s="8" t="n">
        <v>25816.48</v>
      </c>
      <c r="N150" s="8" t="n">
        <f aca="false">32818.14+25816.48</f>
        <v>58634.62</v>
      </c>
    </row>
    <row r="151" customFormat="false" ht="19.45" hidden="false" customHeight="true" outlineLevel="0" collapsed="false">
      <c r="A151" s="6" t="s">
        <v>410</v>
      </c>
      <c r="B151" s="7" t="s">
        <v>411</v>
      </c>
      <c r="C151" s="6" t="s">
        <v>22</v>
      </c>
      <c r="D151" s="6" t="s">
        <v>412</v>
      </c>
      <c r="E151" s="7" t="s">
        <v>1</v>
      </c>
      <c r="F151" s="8" t="n">
        <v>3408.2</v>
      </c>
      <c r="G151" s="9" t="n">
        <v>6.66</v>
      </c>
      <c r="H151" s="8" t="n">
        <v>260523</v>
      </c>
      <c r="I151" s="8" t="n">
        <v>22698.59</v>
      </c>
      <c r="J151" s="8" t="n">
        <v>347500.22</v>
      </c>
      <c r="K151" s="8" t="n">
        <v>1994.42</v>
      </c>
      <c r="L151" s="8" t="n">
        <v>87369.87</v>
      </c>
      <c r="M151" s="8" t="n">
        <v>0</v>
      </c>
      <c r="N151" s="8" t="n">
        <v>260130.35</v>
      </c>
    </row>
    <row r="152" customFormat="false" ht="19.45" hidden="false" customHeight="true" outlineLevel="0" collapsed="false">
      <c r="A152" s="6" t="s">
        <v>413</v>
      </c>
      <c r="B152" s="7" t="s">
        <v>414</v>
      </c>
      <c r="C152" s="6" t="s">
        <v>22</v>
      </c>
      <c r="D152" s="6" t="s">
        <v>415</v>
      </c>
      <c r="E152" s="7" t="s">
        <v>1</v>
      </c>
      <c r="F152" s="8" t="n">
        <v>389.4</v>
      </c>
      <c r="G152" s="9" t="n">
        <v>6.66</v>
      </c>
      <c r="H152" s="8" t="n">
        <v>29765.88</v>
      </c>
      <c r="I152" s="8" t="n">
        <v>2593.41</v>
      </c>
      <c r="J152" s="8" t="n">
        <v>39703.38</v>
      </c>
      <c r="K152" s="8" t="n">
        <v>213.12</v>
      </c>
      <c r="L152" s="8" t="n">
        <v>32243.33</v>
      </c>
      <c r="M152" s="8" t="n">
        <v>0</v>
      </c>
      <c r="N152" s="8" t="n">
        <v>7460.05</v>
      </c>
    </row>
    <row r="153" customFormat="false" ht="19.45" hidden="false" customHeight="true" outlineLevel="0" collapsed="false">
      <c r="A153" s="6" t="s">
        <v>416</v>
      </c>
      <c r="B153" s="7" t="s">
        <v>417</v>
      </c>
      <c r="C153" s="6" t="s">
        <v>22</v>
      </c>
      <c r="D153" s="6" t="s">
        <v>418</v>
      </c>
      <c r="E153" s="7" t="s">
        <v>1</v>
      </c>
      <c r="F153" s="8" t="n">
        <v>481.4</v>
      </c>
      <c r="G153" s="9" t="n">
        <v>6.66</v>
      </c>
      <c r="H153" s="8" t="n">
        <v>36798.12</v>
      </c>
      <c r="I153" s="8" t="n">
        <v>3206.14</v>
      </c>
      <c r="J153" s="8" t="n">
        <v>49083.48</v>
      </c>
      <c r="K153" s="8" t="n">
        <v>3141.35</v>
      </c>
      <c r="L153" s="8" t="n">
        <v>39584.46</v>
      </c>
      <c r="M153" s="8" t="n">
        <v>0</v>
      </c>
      <c r="N153" s="8" t="n">
        <v>9499.02</v>
      </c>
    </row>
    <row r="154" customFormat="false" ht="19.45" hidden="false" customHeight="true" outlineLevel="0" collapsed="false">
      <c r="A154" s="6" t="s">
        <v>419</v>
      </c>
      <c r="B154" s="7" t="s">
        <v>420</v>
      </c>
      <c r="C154" s="6" t="s">
        <v>22</v>
      </c>
      <c r="D154" s="6" t="s">
        <v>421</v>
      </c>
      <c r="E154" s="7" t="s">
        <v>1</v>
      </c>
      <c r="F154" s="8" t="n">
        <v>1955.1</v>
      </c>
      <c r="G154" s="9" t="n">
        <v>6.66</v>
      </c>
      <c r="H154" s="8" t="n">
        <v>149711.86</v>
      </c>
      <c r="I154" s="8" t="n">
        <v>13020.97</v>
      </c>
      <c r="J154" s="8" t="n">
        <v>199858.6</v>
      </c>
      <c r="K154" s="8" t="n">
        <v>13694.34</v>
      </c>
      <c r="L154" s="8" t="n">
        <v>175821.39</v>
      </c>
      <c r="M154" s="8" t="n">
        <v>0</v>
      </c>
      <c r="N154" s="8" t="n">
        <v>24037.21</v>
      </c>
    </row>
    <row r="155" customFormat="false" ht="19.45" hidden="false" customHeight="true" outlineLevel="0" collapsed="false">
      <c r="A155" s="6" t="s">
        <v>422</v>
      </c>
      <c r="B155" s="7" t="s">
        <v>423</v>
      </c>
      <c r="C155" s="6" t="s">
        <v>22</v>
      </c>
      <c r="D155" s="6" t="s">
        <v>424</v>
      </c>
      <c r="E155" s="7" t="s">
        <v>1</v>
      </c>
      <c r="F155" s="8" t="n">
        <v>4292.7</v>
      </c>
      <c r="G155" s="9" t="n">
        <v>6.66</v>
      </c>
      <c r="H155" s="8" t="n">
        <v>328464.95</v>
      </c>
      <c r="I155" s="8" t="n">
        <v>28589.4</v>
      </c>
      <c r="J155" s="8" t="n">
        <v>438014.77</v>
      </c>
      <c r="K155" s="8" t="n">
        <v>15818.73</v>
      </c>
      <c r="L155" s="8" t="n">
        <v>356803.62</v>
      </c>
      <c r="M155" s="8" t="n">
        <v>0</v>
      </c>
      <c r="N155" s="8" t="n">
        <v>81211.15</v>
      </c>
    </row>
    <row r="156" customFormat="false" ht="19.45" hidden="false" customHeight="true" outlineLevel="0" collapsed="false">
      <c r="A156" s="6" t="s">
        <v>425</v>
      </c>
      <c r="B156" s="7" t="s">
        <v>426</v>
      </c>
      <c r="C156" s="6" t="s">
        <v>22</v>
      </c>
      <c r="D156" s="6" t="s">
        <v>427</v>
      </c>
      <c r="E156" s="7" t="s">
        <v>1</v>
      </c>
      <c r="F156" s="8" t="n">
        <v>520.8</v>
      </c>
      <c r="G156" s="9" t="n">
        <v>6.66</v>
      </c>
      <c r="H156" s="8" t="n">
        <v>39810</v>
      </c>
      <c r="I156" s="8" t="n">
        <v>3468.55</v>
      </c>
      <c r="J156" s="8" t="n">
        <v>53100.86</v>
      </c>
      <c r="K156" s="8" t="n">
        <v>1573</v>
      </c>
      <c r="L156" s="8" t="n">
        <v>39502.13</v>
      </c>
      <c r="M156" s="8" t="n">
        <v>0</v>
      </c>
      <c r="N156" s="8" t="n">
        <v>13598.73</v>
      </c>
    </row>
    <row r="157" customFormat="false" ht="19.45" hidden="false" customHeight="true" outlineLevel="0" collapsed="false">
      <c r="A157" s="6" t="s">
        <v>428</v>
      </c>
      <c r="B157" s="7" t="s">
        <v>429</v>
      </c>
      <c r="C157" s="6" t="s">
        <v>22</v>
      </c>
      <c r="D157" s="6" t="s">
        <v>430</v>
      </c>
      <c r="E157" s="7" t="s">
        <v>1</v>
      </c>
      <c r="F157" s="8" t="n">
        <v>7374.9</v>
      </c>
      <c r="G157" s="9" t="n">
        <v>6.66</v>
      </c>
      <c r="H157" s="8" t="n">
        <v>563738.13</v>
      </c>
      <c r="I157" s="8" t="n">
        <v>49116.88</v>
      </c>
      <c r="J157" s="8" t="n">
        <v>751945.83</v>
      </c>
      <c r="K157" s="8" t="n">
        <v>43576.56</v>
      </c>
      <c r="L157" s="8" t="n">
        <v>375984.74</v>
      </c>
      <c r="M157" s="8" t="n">
        <v>0</v>
      </c>
      <c r="N157" s="8" t="n">
        <v>375961.09</v>
      </c>
    </row>
    <row r="158" customFormat="false" ht="19.45" hidden="false" customHeight="true" outlineLevel="0" collapsed="false">
      <c r="A158" s="6" t="s">
        <v>431</v>
      </c>
      <c r="B158" s="7" t="s">
        <v>432</v>
      </c>
      <c r="C158" s="6" t="s">
        <v>22</v>
      </c>
      <c r="D158" s="6" t="s">
        <v>433</v>
      </c>
      <c r="E158" s="7" t="s">
        <v>1</v>
      </c>
      <c r="F158" s="8" t="n">
        <v>633</v>
      </c>
      <c r="G158" s="9" t="n">
        <v>7</v>
      </c>
      <c r="H158" s="8" t="n">
        <v>50380.78</v>
      </c>
      <c r="I158" s="8" t="n">
        <v>4431</v>
      </c>
      <c r="J158" s="8" t="n">
        <v>66965.38</v>
      </c>
      <c r="K158" s="8" t="n">
        <v>1757</v>
      </c>
      <c r="L158" s="8" t="n">
        <v>39154.24</v>
      </c>
      <c r="M158" s="8" t="n">
        <v>0</v>
      </c>
      <c r="N158" s="8" t="n">
        <v>27811.14</v>
      </c>
    </row>
    <row r="159" customFormat="false" ht="28.35" hidden="false" customHeight="true" outlineLevel="0" collapsed="false">
      <c r="A159" s="6" t="s">
        <v>434</v>
      </c>
      <c r="B159" s="7" t="s">
        <v>435</v>
      </c>
      <c r="C159" s="6" t="s">
        <v>22</v>
      </c>
      <c r="D159" s="6" t="s">
        <v>436</v>
      </c>
      <c r="E159" s="7" t="s">
        <v>1</v>
      </c>
      <c r="F159" s="8" t="n">
        <v>619</v>
      </c>
      <c r="G159" s="9" t="n">
        <v>6.66</v>
      </c>
      <c r="H159" s="8" t="n">
        <v>47316.36</v>
      </c>
      <c r="I159" s="8" t="n">
        <v>4122.56</v>
      </c>
      <c r="J159" s="8" t="n">
        <v>63113.32</v>
      </c>
      <c r="K159" s="8" t="n">
        <v>2752.02</v>
      </c>
      <c r="L159" s="8" t="n">
        <v>57964.7</v>
      </c>
      <c r="M159" s="8" t="n">
        <v>0</v>
      </c>
      <c r="N159" s="8" t="n">
        <v>5148.62</v>
      </c>
    </row>
    <row r="160" customFormat="false" ht="19.45" hidden="false" customHeight="true" outlineLevel="0" collapsed="false">
      <c r="A160" s="6" t="s">
        <v>437</v>
      </c>
      <c r="B160" s="7" t="s">
        <v>438</v>
      </c>
      <c r="C160" s="6" t="s">
        <v>22</v>
      </c>
      <c r="D160" s="6" t="s">
        <v>439</v>
      </c>
      <c r="E160" s="7" t="s">
        <v>1</v>
      </c>
      <c r="F160" s="8" t="n">
        <v>3904.7</v>
      </c>
      <c r="G160" s="9" t="n">
        <v>6.66</v>
      </c>
      <c r="H160" s="8" t="n">
        <v>298475.04</v>
      </c>
      <c r="I160" s="8" t="n">
        <v>26005.28</v>
      </c>
      <c r="J160" s="8" t="n">
        <v>398238.74</v>
      </c>
      <c r="K160" s="8" t="n">
        <v>22539.03</v>
      </c>
      <c r="L160" s="8" t="n">
        <v>328420.99</v>
      </c>
      <c r="M160" s="8" t="n">
        <v>0</v>
      </c>
      <c r="N160" s="8" t="n">
        <v>69817.75</v>
      </c>
    </row>
    <row r="161" customFormat="false" ht="19.45" hidden="false" customHeight="true" outlineLevel="0" collapsed="false">
      <c r="A161" s="6" t="s">
        <v>440</v>
      </c>
      <c r="B161" s="7" t="s">
        <v>441</v>
      </c>
      <c r="C161" s="6" t="s">
        <v>22</v>
      </c>
      <c r="D161" s="6" t="s">
        <v>442</v>
      </c>
      <c r="E161" s="7" t="s">
        <v>1</v>
      </c>
      <c r="F161" s="8" t="n">
        <v>4374.5</v>
      </c>
      <c r="G161" s="9" t="n">
        <v>6.66</v>
      </c>
      <c r="H161" s="8" t="n">
        <v>334432.73</v>
      </c>
      <c r="I161" s="8" t="n">
        <v>29134.13</v>
      </c>
      <c r="J161" s="8" t="n">
        <v>446070.09</v>
      </c>
      <c r="K161" s="8" t="n">
        <v>28081.46</v>
      </c>
      <c r="L161" s="8" t="n">
        <v>368475.09</v>
      </c>
      <c r="M161" s="8" t="n">
        <v>0</v>
      </c>
      <c r="N161" s="8" t="n">
        <v>77595</v>
      </c>
    </row>
    <row r="162" customFormat="false" ht="19.45" hidden="false" customHeight="true" outlineLevel="0" collapsed="false">
      <c r="A162" s="6" t="s">
        <v>443</v>
      </c>
      <c r="B162" s="7" t="s">
        <v>444</v>
      </c>
      <c r="C162" s="6" t="s">
        <v>22</v>
      </c>
      <c r="D162" s="6" t="s">
        <v>445</v>
      </c>
      <c r="E162" s="7" t="s">
        <v>1</v>
      </c>
      <c r="F162" s="8" t="n">
        <v>2538.4</v>
      </c>
      <c r="G162" s="9" t="n">
        <v>6.66</v>
      </c>
      <c r="H162" s="8" t="n">
        <v>194036.02</v>
      </c>
      <c r="I162" s="8" t="n">
        <v>16905.76</v>
      </c>
      <c r="J162" s="8" t="n">
        <v>258816.16</v>
      </c>
      <c r="K162" s="8" t="n">
        <v>20977.62</v>
      </c>
      <c r="L162" s="8" t="n">
        <v>203896.98</v>
      </c>
      <c r="M162" s="8" t="n">
        <v>0</v>
      </c>
      <c r="N162" s="8" t="n">
        <v>54919.18</v>
      </c>
    </row>
    <row r="163" customFormat="false" ht="19.45" hidden="false" customHeight="true" outlineLevel="0" collapsed="false">
      <c r="A163" s="6" t="s">
        <v>446</v>
      </c>
      <c r="B163" s="7" t="s">
        <v>447</v>
      </c>
      <c r="C163" s="6" t="s">
        <v>22</v>
      </c>
      <c r="D163" s="6" t="s">
        <v>448</v>
      </c>
      <c r="E163" s="7" t="s">
        <v>1</v>
      </c>
      <c r="F163" s="8" t="n">
        <v>9137</v>
      </c>
      <c r="G163" s="9" t="n">
        <v>6.66</v>
      </c>
      <c r="H163" s="8" t="n">
        <v>698432.89</v>
      </c>
      <c r="I163" s="8" t="n">
        <v>60852.39</v>
      </c>
      <c r="J163" s="8" t="n">
        <v>931609.1</v>
      </c>
      <c r="K163" s="8" t="n">
        <v>47793.88</v>
      </c>
      <c r="L163" s="8" t="n">
        <v>756906.48</v>
      </c>
      <c r="M163" s="8" t="n">
        <v>0</v>
      </c>
      <c r="N163" s="8" t="n">
        <v>174702.62</v>
      </c>
    </row>
    <row r="164" customFormat="false" ht="19.45" hidden="false" customHeight="true" outlineLevel="0" collapsed="false">
      <c r="A164" s="6" t="s">
        <v>449</v>
      </c>
      <c r="B164" s="7" t="s">
        <v>450</v>
      </c>
      <c r="C164" s="6" t="s">
        <v>22</v>
      </c>
      <c r="D164" s="6" t="s">
        <v>451</v>
      </c>
      <c r="E164" s="7" t="s">
        <v>1</v>
      </c>
      <c r="F164" s="8" t="n">
        <v>10872.9</v>
      </c>
      <c r="G164" s="9" t="n">
        <v>6.66</v>
      </c>
      <c r="H164" s="8" t="n">
        <v>831125.01</v>
      </c>
      <c r="I164" s="8" t="n">
        <v>72413.55</v>
      </c>
      <c r="J164" s="8" t="n">
        <v>1108601.53</v>
      </c>
      <c r="K164" s="8" t="n">
        <v>31477.46</v>
      </c>
      <c r="L164" s="8" t="n">
        <v>850362.05</v>
      </c>
      <c r="M164" s="8" t="n">
        <v>0</v>
      </c>
      <c r="N164" s="8" t="n">
        <v>258239.48</v>
      </c>
    </row>
    <row r="165" customFormat="false" ht="19.45" hidden="false" customHeight="true" outlineLevel="0" collapsed="false">
      <c r="A165" s="6" t="s">
        <v>452</v>
      </c>
      <c r="B165" s="7" t="s">
        <v>453</v>
      </c>
      <c r="C165" s="6" t="s">
        <v>22</v>
      </c>
      <c r="D165" s="6" t="s">
        <v>454</v>
      </c>
      <c r="E165" s="7" t="s">
        <v>1</v>
      </c>
      <c r="F165" s="8" t="n">
        <v>10850.1</v>
      </c>
      <c r="G165" s="9" t="n">
        <v>6.66</v>
      </c>
      <c r="H165" s="8" t="n">
        <v>829388.43</v>
      </c>
      <c r="I165" s="8" t="n">
        <v>72261.62</v>
      </c>
      <c r="J165" s="8" t="n">
        <v>1106282.96</v>
      </c>
      <c r="K165" s="8" t="n">
        <v>23813.7</v>
      </c>
      <c r="L165" s="8" t="n">
        <v>794441.95</v>
      </c>
      <c r="M165" s="8" t="n">
        <v>0</v>
      </c>
      <c r="N165" s="8" t="n">
        <v>311841.01</v>
      </c>
    </row>
    <row r="166" customFormat="false" ht="19.45" hidden="false" customHeight="true" outlineLevel="0" collapsed="false">
      <c r="A166" s="6" t="s">
        <v>455</v>
      </c>
      <c r="B166" s="7" t="s">
        <v>456</v>
      </c>
      <c r="C166" s="6" t="s">
        <v>22</v>
      </c>
      <c r="D166" s="6" t="s">
        <v>457</v>
      </c>
      <c r="E166" s="7" t="s">
        <v>1</v>
      </c>
      <c r="F166" s="8" t="n">
        <v>4002.7</v>
      </c>
      <c r="G166" s="9" t="n">
        <v>6.66</v>
      </c>
      <c r="H166" s="8" t="n">
        <v>306303.88</v>
      </c>
      <c r="I166" s="8" t="n">
        <v>26658.03</v>
      </c>
      <c r="J166" s="8" t="n">
        <v>409108.24</v>
      </c>
      <c r="K166" s="8" t="n">
        <v>20608.33</v>
      </c>
      <c r="L166" s="8" t="n">
        <v>338391.01</v>
      </c>
      <c r="M166" s="8" t="n">
        <v>0</v>
      </c>
      <c r="N166" s="8" t="n">
        <v>70717.23</v>
      </c>
    </row>
    <row r="167" customFormat="false" ht="19.45" hidden="false" customHeight="true" outlineLevel="0" collapsed="false">
      <c r="A167" s="6" t="s">
        <v>458</v>
      </c>
      <c r="B167" s="7" t="s">
        <v>459</v>
      </c>
      <c r="C167" s="6" t="s">
        <v>22</v>
      </c>
      <c r="D167" s="6" t="s">
        <v>460</v>
      </c>
      <c r="E167" s="7" t="s">
        <v>1</v>
      </c>
      <c r="F167" s="8" t="n">
        <v>1712.4</v>
      </c>
      <c r="G167" s="9" t="n">
        <v>6.66</v>
      </c>
      <c r="H167" s="8" t="n">
        <v>130896.5</v>
      </c>
      <c r="I167" s="8" t="n">
        <v>11404.62</v>
      </c>
      <c r="J167" s="8" t="n">
        <v>174597.1</v>
      </c>
      <c r="K167" s="8" t="n">
        <v>10088.8</v>
      </c>
      <c r="L167" s="8" t="n">
        <v>143979.75</v>
      </c>
      <c r="M167" s="8" t="n">
        <v>0</v>
      </c>
      <c r="N167" s="8" t="n">
        <v>30617.35</v>
      </c>
    </row>
    <row r="168" customFormat="false" ht="19.45" hidden="false" customHeight="true" outlineLevel="0" collapsed="false">
      <c r="A168" s="6" t="s">
        <v>461</v>
      </c>
      <c r="B168" s="7" t="s">
        <v>462</v>
      </c>
      <c r="C168" s="6" t="s">
        <v>22</v>
      </c>
      <c r="D168" s="6" t="s">
        <v>463</v>
      </c>
      <c r="E168" s="7" t="s">
        <v>1</v>
      </c>
      <c r="F168" s="8" t="n">
        <v>547.7</v>
      </c>
      <c r="G168" s="9" t="n">
        <v>6.66</v>
      </c>
      <c r="H168" s="8" t="n">
        <v>41866.32</v>
      </c>
      <c r="I168" s="8" t="n">
        <v>3647.68</v>
      </c>
      <c r="J168" s="8" t="n">
        <v>55843.64</v>
      </c>
      <c r="K168" s="8" t="n">
        <v>1093.57</v>
      </c>
      <c r="L168" s="8" t="n">
        <v>48504.93</v>
      </c>
      <c r="M168" s="8" t="n">
        <v>0</v>
      </c>
      <c r="N168" s="8" t="n">
        <v>7338.71</v>
      </c>
    </row>
    <row r="169" customFormat="false" ht="19.45" hidden="false" customHeight="true" outlineLevel="0" collapsed="false">
      <c r="A169" s="6" t="s">
        <v>464</v>
      </c>
      <c r="B169" s="7" t="s">
        <v>465</v>
      </c>
      <c r="C169" s="6" t="s">
        <v>22</v>
      </c>
      <c r="D169" s="6" t="s">
        <v>466</v>
      </c>
      <c r="E169" s="7" t="s">
        <v>1</v>
      </c>
      <c r="F169" s="8" t="n">
        <v>659.5</v>
      </c>
      <c r="G169" s="9" t="n">
        <v>6.66</v>
      </c>
      <c r="H169" s="8" t="n">
        <v>50412.12</v>
      </c>
      <c r="I169" s="8" t="n">
        <v>4392.29</v>
      </c>
      <c r="J169" s="8" t="n">
        <v>67242.58</v>
      </c>
      <c r="K169" s="8" t="n">
        <v>1891.56</v>
      </c>
      <c r="L169" s="8" t="n">
        <v>40278.57</v>
      </c>
      <c r="M169" s="8" t="n">
        <v>0</v>
      </c>
      <c r="N169" s="8" t="n">
        <v>26964.01</v>
      </c>
    </row>
    <row r="170" customFormat="false" ht="19.45" hidden="false" customHeight="true" outlineLevel="0" collapsed="false">
      <c r="A170" s="6" t="s">
        <v>467</v>
      </c>
      <c r="B170" s="7" t="s">
        <v>468</v>
      </c>
      <c r="C170" s="6" t="s">
        <v>22</v>
      </c>
      <c r="D170" s="6" t="s">
        <v>469</v>
      </c>
      <c r="E170" s="7" t="s">
        <v>1</v>
      </c>
      <c r="F170" s="8" t="n">
        <v>666.5</v>
      </c>
      <c r="G170" s="9" t="n">
        <v>6.66</v>
      </c>
      <c r="H170" s="8" t="n">
        <v>50947.23</v>
      </c>
      <c r="I170" s="8" t="n">
        <v>4438.89</v>
      </c>
      <c r="J170" s="8" t="n">
        <v>67956.33</v>
      </c>
      <c r="K170" s="8" t="n">
        <v>5890.92</v>
      </c>
      <c r="L170" s="8" t="n">
        <v>43429.59</v>
      </c>
      <c r="M170" s="8" t="n">
        <v>0</v>
      </c>
      <c r="N170" s="8" t="n">
        <v>24526.74</v>
      </c>
    </row>
    <row r="171" customFormat="false" ht="19.45" hidden="false" customHeight="true" outlineLevel="0" collapsed="false">
      <c r="A171" s="6" t="s">
        <v>470</v>
      </c>
      <c r="B171" s="7" t="s">
        <v>471</v>
      </c>
      <c r="C171" s="6" t="s">
        <v>22</v>
      </c>
      <c r="D171" s="6" t="s">
        <v>472</v>
      </c>
      <c r="E171" s="7" t="s">
        <v>1</v>
      </c>
      <c r="F171" s="8" t="n">
        <v>1947.3</v>
      </c>
      <c r="G171" s="9" t="n">
        <v>6.66</v>
      </c>
      <c r="H171" s="8" t="n">
        <v>148852.05</v>
      </c>
      <c r="I171" s="8" t="n">
        <v>12969.03</v>
      </c>
      <c r="J171" s="8" t="n">
        <v>198547.25</v>
      </c>
      <c r="K171" s="8" t="n">
        <v>8144.02</v>
      </c>
      <c r="L171" s="8" t="n">
        <v>149400.08</v>
      </c>
      <c r="M171" s="8" t="n">
        <v>0</v>
      </c>
      <c r="N171" s="8" t="n">
        <v>49147.17</v>
      </c>
    </row>
    <row r="172" customFormat="false" ht="10" hidden="false" customHeight="true" outlineLevel="0" collapsed="false"/>
    <row r="173" customFormat="false" ht="13.75" hidden="false" customHeight="true" outlineLevel="0" collapsed="false">
      <c r="M173" s="10" t="s">
        <v>473</v>
      </c>
      <c r="N173" s="10"/>
    </row>
    <row r="174" customFormat="false" ht="13.75" hidden="false" customHeight="true" outlineLevel="0" collapsed="false">
      <c r="A174" s="4" t="s">
        <v>16</v>
      </c>
      <c r="B174" s="4" t="s">
        <v>17</v>
      </c>
      <c r="C174" s="4" t="s">
        <v>18</v>
      </c>
      <c r="D174" s="4" t="s">
        <v>19</v>
      </c>
      <c r="E174" s="4" t="s">
        <v>20</v>
      </c>
      <c r="F174" s="5" t="n">
        <v>6</v>
      </c>
      <c r="G174" s="5" t="n">
        <v>7</v>
      </c>
      <c r="H174" s="5" t="n">
        <v>8</v>
      </c>
      <c r="I174" s="5" t="n">
        <v>9</v>
      </c>
      <c r="J174" s="5" t="n">
        <v>10</v>
      </c>
      <c r="K174" s="5" t="n">
        <v>11</v>
      </c>
      <c r="L174" s="5" t="n">
        <v>12</v>
      </c>
      <c r="M174" s="5" t="n">
        <v>13</v>
      </c>
      <c r="N174" s="5" t="n">
        <v>14</v>
      </c>
    </row>
    <row r="175" customFormat="false" ht="19.45" hidden="false" customHeight="true" outlineLevel="0" collapsed="false">
      <c r="A175" s="6" t="s">
        <v>474</v>
      </c>
      <c r="B175" s="7" t="s">
        <v>475</v>
      </c>
      <c r="C175" s="6" t="s">
        <v>22</v>
      </c>
      <c r="D175" s="6" t="s">
        <v>476</v>
      </c>
      <c r="E175" s="7" t="s">
        <v>1</v>
      </c>
      <c r="F175" s="8" t="n">
        <v>2726.5</v>
      </c>
      <c r="G175" s="9" t="n">
        <v>6.66</v>
      </c>
      <c r="H175" s="8" t="n">
        <v>208413.84</v>
      </c>
      <c r="I175" s="8" t="n">
        <v>18158.52</v>
      </c>
      <c r="J175" s="8" t="n">
        <v>277994.2</v>
      </c>
      <c r="K175" s="8" t="n">
        <v>16187.31</v>
      </c>
      <c r="L175" s="8" t="n">
        <v>192301.66</v>
      </c>
      <c r="M175" s="8" t="n">
        <v>0</v>
      </c>
      <c r="N175" s="8" t="n">
        <v>85692.54</v>
      </c>
    </row>
    <row r="176" customFormat="false" ht="19.45" hidden="false" customHeight="true" outlineLevel="0" collapsed="false">
      <c r="A176" s="6" t="s">
        <v>477</v>
      </c>
      <c r="B176" s="7" t="s">
        <v>478</v>
      </c>
      <c r="C176" s="6" t="s">
        <v>22</v>
      </c>
      <c r="D176" s="6" t="s">
        <v>479</v>
      </c>
      <c r="E176" s="7" t="s">
        <v>1</v>
      </c>
      <c r="F176" s="8" t="n">
        <v>505.4</v>
      </c>
      <c r="G176" s="9" t="n">
        <v>6.66</v>
      </c>
      <c r="H176" s="8" t="n">
        <v>38632.92</v>
      </c>
      <c r="I176" s="8" t="n">
        <v>3365.97</v>
      </c>
      <c r="J176" s="8" t="n">
        <v>51530.74</v>
      </c>
      <c r="K176" s="8" t="n">
        <v>1431.12</v>
      </c>
      <c r="L176" s="8" t="n">
        <v>27561.19</v>
      </c>
      <c r="M176" s="8" t="n">
        <v>0</v>
      </c>
      <c r="N176" s="8" t="n">
        <v>23969.55</v>
      </c>
    </row>
    <row r="177" customFormat="false" ht="13.75" hidden="false" customHeight="true" outlineLevel="0" collapsed="false">
      <c r="A177" s="11" t="s">
        <v>480</v>
      </c>
      <c r="B177" s="11"/>
      <c r="C177" s="11"/>
      <c r="D177" s="11"/>
      <c r="E177" s="11"/>
      <c r="F177" s="12"/>
      <c r="G177" s="13"/>
      <c r="H177" s="12" t="n">
        <v>47112435.77</v>
      </c>
      <c r="I177" s="12" t="n">
        <v>4078335.18</v>
      </c>
      <c r="J177" s="12" t="n">
        <v>62788012.97</v>
      </c>
      <c r="K177" s="12" t="n">
        <v>3119303.84</v>
      </c>
      <c r="L177" s="12" t="n">
        <v>47283817.94</v>
      </c>
      <c r="M177" s="12" t="n">
        <v>63253.53</v>
      </c>
      <c r="N177" s="12" t="n">
        <v>15567448.56</v>
      </c>
    </row>
    <row r="179" customFormat="false" ht="20.6" hidden="false" customHeight="true" outlineLevel="0" collapsed="false">
      <c r="A179" s="2" t="s">
        <v>481</v>
      </c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customFormat="false" ht="157.95" hidden="false" customHeight="true" outlineLevel="0" collapsed="false">
      <c r="A180" s="3" t="s">
        <v>2</v>
      </c>
      <c r="B180" s="3" t="s">
        <v>3</v>
      </c>
      <c r="C180" s="3" t="s">
        <v>4</v>
      </c>
      <c r="D180" s="3" t="s">
        <v>5</v>
      </c>
      <c r="E180" s="3" t="s">
        <v>6</v>
      </c>
      <c r="F180" s="3" t="s">
        <v>7</v>
      </c>
      <c r="G180" s="3" t="s">
        <v>8</v>
      </c>
      <c r="H180" s="3" t="s">
        <v>482</v>
      </c>
      <c r="I180" s="3" t="s">
        <v>10</v>
      </c>
      <c r="J180" s="3" t="s">
        <v>11</v>
      </c>
      <c r="K180" s="3" t="s">
        <v>12</v>
      </c>
      <c r="L180" s="3" t="s">
        <v>13</v>
      </c>
      <c r="M180" s="3" t="s">
        <v>14</v>
      </c>
      <c r="N180" s="3" t="s">
        <v>15</v>
      </c>
    </row>
    <row r="181" customFormat="false" ht="13.75" hidden="false" customHeight="true" outlineLevel="0" collapsed="false">
      <c r="A181" s="4" t="s">
        <v>16</v>
      </c>
      <c r="B181" s="4" t="s">
        <v>17</v>
      </c>
      <c r="C181" s="4" t="s">
        <v>18</v>
      </c>
      <c r="D181" s="4" t="s">
        <v>19</v>
      </c>
      <c r="E181" s="4" t="s">
        <v>20</v>
      </c>
      <c r="F181" s="5" t="n">
        <v>6</v>
      </c>
      <c r="G181" s="5" t="n">
        <v>7</v>
      </c>
      <c r="H181" s="5" t="n">
        <v>8</v>
      </c>
      <c r="I181" s="5" t="n">
        <v>9</v>
      </c>
      <c r="J181" s="5" t="n">
        <v>10</v>
      </c>
      <c r="K181" s="5" t="n">
        <v>11</v>
      </c>
      <c r="L181" s="5" t="n">
        <v>12</v>
      </c>
      <c r="M181" s="5" t="n">
        <v>13</v>
      </c>
      <c r="N181" s="5" t="n">
        <v>14</v>
      </c>
    </row>
    <row r="182" customFormat="false" ht="28.35" hidden="false" customHeight="true" outlineLevel="0" collapsed="false">
      <c r="A182" s="6" t="s">
        <v>16</v>
      </c>
      <c r="B182" s="7" t="s">
        <v>483</v>
      </c>
      <c r="C182" s="6" t="s">
        <v>22</v>
      </c>
      <c r="D182" s="6" t="s">
        <v>484</v>
      </c>
      <c r="E182" s="7" t="s">
        <v>481</v>
      </c>
      <c r="F182" s="8" t="n">
        <v>5066.02</v>
      </c>
      <c r="G182" s="9" t="n">
        <v>6.66</v>
      </c>
      <c r="H182" s="8" t="n">
        <v>373034.89</v>
      </c>
      <c r="I182" s="8" t="n">
        <v>32501.28</v>
      </c>
      <c r="J182" s="8" t="n">
        <v>497574.83</v>
      </c>
      <c r="K182" s="8" t="n">
        <v>61549.17</v>
      </c>
      <c r="L182" s="8" t="n">
        <v>237691.79</v>
      </c>
      <c r="M182" s="8" t="n">
        <v>0</v>
      </c>
      <c r="N182" s="8" t="n">
        <v>259883.04</v>
      </c>
    </row>
    <row r="183" customFormat="false" ht="28.35" hidden="false" customHeight="true" outlineLevel="0" collapsed="false">
      <c r="A183" s="6" t="s">
        <v>17</v>
      </c>
      <c r="B183" s="7" t="s">
        <v>485</v>
      </c>
      <c r="C183" s="6" t="s">
        <v>22</v>
      </c>
      <c r="D183" s="6" t="s">
        <v>486</v>
      </c>
      <c r="E183" s="7" t="s">
        <v>481</v>
      </c>
      <c r="F183" s="8" t="n">
        <v>2155.9</v>
      </c>
      <c r="G183" s="9" t="n">
        <v>6.66</v>
      </c>
      <c r="H183" s="8" t="n">
        <v>164797.32</v>
      </c>
      <c r="I183" s="8" t="n">
        <v>14358.29</v>
      </c>
      <c r="J183" s="8" t="n">
        <v>219815.92</v>
      </c>
      <c r="K183" s="8" t="n">
        <v>16655.01</v>
      </c>
      <c r="L183" s="8" t="n">
        <v>162721.3</v>
      </c>
      <c r="M183" s="8" t="n">
        <v>0</v>
      </c>
      <c r="N183" s="8" t="n">
        <v>57094.62</v>
      </c>
    </row>
    <row r="184" customFormat="false" ht="28.35" hidden="false" customHeight="true" outlineLevel="0" collapsed="false">
      <c r="A184" s="6" t="s">
        <v>18</v>
      </c>
      <c r="B184" s="7" t="s">
        <v>487</v>
      </c>
      <c r="C184" s="6" t="s">
        <v>22</v>
      </c>
      <c r="D184" s="6" t="s">
        <v>488</v>
      </c>
      <c r="E184" s="7" t="s">
        <v>481</v>
      </c>
      <c r="F184" s="8" t="n">
        <v>3632.47</v>
      </c>
      <c r="G184" s="9" t="n">
        <v>6.66</v>
      </c>
      <c r="H184" s="8" t="n">
        <v>277667.04</v>
      </c>
      <c r="I184" s="8" t="n">
        <v>24192.29</v>
      </c>
      <c r="J184" s="8" t="n">
        <v>370367.85</v>
      </c>
      <c r="K184" s="8" t="n">
        <v>11456.81</v>
      </c>
      <c r="L184" s="8" t="n">
        <v>251005.95</v>
      </c>
      <c r="M184" s="8" t="n">
        <v>0</v>
      </c>
      <c r="N184" s="8" t="n">
        <v>119361.9</v>
      </c>
    </row>
    <row r="185" customFormat="false" ht="28.35" hidden="false" customHeight="true" outlineLevel="0" collapsed="false">
      <c r="A185" s="6" t="s">
        <v>19</v>
      </c>
      <c r="B185" s="7" t="s">
        <v>489</v>
      </c>
      <c r="C185" s="6" t="s">
        <v>22</v>
      </c>
      <c r="D185" s="6" t="s">
        <v>490</v>
      </c>
      <c r="E185" s="7" t="s">
        <v>481</v>
      </c>
      <c r="F185" s="8" t="n">
        <v>3072</v>
      </c>
      <c r="G185" s="9" t="n">
        <v>6.66</v>
      </c>
      <c r="H185" s="8" t="n">
        <v>234823.68</v>
      </c>
      <c r="I185" s="8" t="n">
        <v>20459.53</v>
      </c>
      <c r="J185" s="8" t="n">
        <v>313221.2</v>
      </c>
      <c r="K185" s="8" t="n">
        <v>13425.56</v>
      </c>
      <c r="L185" s="8" t="n">
        <v>247314.1</v>
      </c>
      <c r="M185" s="8" t="n">
        <v>0</v>
      </c>
      <c r="N185" s="8" t="n">
        <v>65907.1</v>
      </c>
    </row>
    <row r="186" customFormat="false" ht="28.35" hidden="false" customHeight="true" outlineLevel="0" collapsed="false">
      <c r="A186" s="6" t="s">
        <v>20</v>
      </c>
      <c r="B186" s="7" t="s">
        <v>491</v>
      </c>
      <c r="C186" s="6" t="s">
        <v>22</v>
      </c>
      <c r="D186" s="6" t="s">
        <v>492</v>
      </c>
      <c r="E186" s="7" t="s">
        <v>481</v>
      </c>
      <c r="F186" s="8" t="n">
        <v>3224.01</v>
      </c>
      <c r="G186" s="9" t="n">
        <v>6.66</v>
      </c>
      <c r="H186" s="8" t="n">
        <v>246847.13</v>
      </c>
      <c r="I186" s="8" t="n">
        <v>21446.67</v>
      </c>
      <c r="J186" s="8" t="n">
        <v>329147.81</v>
      </c>
      <c r="K186" s="8" t="n">
        <v>18100.89</v>
      </c>
      <c r="L186" s="8" t="n">
        <v>229706.9</v>
      </c>
      <c r="M186" s="8" t="n">
        <v>0</v>
      </c>
      <c r="N186" s="8" t="n">
        <v>99440.91</v>
      </c>
    </row>
    <row r="187" customFormat="false" ht="28.35" hidden="false" customHeight="true" outlineLevel="0" collapsed="false">
      <c r="A187" s="6" t="s">
        <v>32</v>
      </c>
      <c r="B187" s="7" t="s">
        <v>493</v>
      </c>
      <c r="C187" s="6" t="s">
        <v>22</v>
      </c>
      <c r="D187" s="6" t="s">
        <v>494</v>
      </c>
      <c r="E187" s="7" t="s">
        <v>481</v>
      </c>
      <c r="F187" s="8" t="n">
        <v>4242.6</v>
      </c>
      <c r="G187" s="9" t="n">
        <v>6.66</v>
      </c>
      <c r="H187" s="8" t="n">
        <v>324304.68</v>
      </c>
      <c r="I187" s="8" t="n">
        <v>28255.74</v>
      </c>
      <c r="J187" s="8" t="n">
        <v>432575.9</v>
      </c>
      <c r="K187" s="8" t="n">
        <v>34234.7</v>
      </c>
      <c r="L187" s="8" t="n">
        <v>365873.1</v>
      </c>
      <c r="M187" s="8" t="n">
        <v>14373.5</v>
      </c>
      <c r="N187" s="8" t="n">
        <f aca="false">66702.8+14373.5</f>
        <v>81076.3</v>
      </c>
    </row>
    <row r="188" customFormat="false" ht="13.75" hidden="false" customHeight="true" outlineLevel="0" collapsed="false">
      <c r="A188" s="11" t="s">
        <v>480</v>
      </c>
      <c r="B188" s="11"/>
      <c r="C188" s="11"/>
      <c r="D188" s="11"/>
      <c r="E188" s="11"/>
      <c r="F188" s="12"/>
      <c r="G188" s="13"/>
      <c r="H188" s="12" t="n">
        <v>1621474.74</v>
      </c>
      <c r="I188" s="12" t="n">
        <v>141213.8</v>
      </c>
      <c r="J188" s="12" t="n">
        <v>2162703.51</v>
      </c>
      <c r="K188" s="12" t="n">
        <v>155422.14</v>
      </c>
      <c r="L188" s="12" t="n">
        <v>1494313.14</v>
      </c>
      <c r="M188" s="12" t="n">
        <v>14373.5</v>
      </c>
      <c r="N188" s="12" t="n">
        <v>682763.87</v>
      </c>
    </row>
    <row r="189" customFormat="false" ht="24.25" hidden="false" customHeight="true" outlineLevel="0" collapsed="false"/>
    <row r="190" customFormat="false" ht="13.75" hidden="false" customHeight="true" outlineLevel="0" collapsed="false">
      <c r="M190" s="10" t="s">
        <v>495</v>
      </c>
      <c r="N190" s="10"/>
    </row>
    <row r="191" customFormat="false" ht="20.6" hidden="false" customHeight="true" outlineLevel="0" collapsed="false">
      <c r="A191" s="2" t="s">
        <v>496</v>
      </c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customFormat="false" ht="157.95" hidden="false" customHeight="true" outlineLevel="0" collapsed="false">
      <c r="A192" s="3" t="s">
        <v>2</v>
      </c>
      <c r="B192" s="3" t="s">
        <v>3</v>
      </c>
      <c r="C192" s="3" t="s">
        <v>4</v>
      </c>
      <c r="D192" s="3" t="s">
        <v>5</v>
      </c>
      <c r="E192" s="3" t="s">
        <v>6</v>
      </c>
      <c r="F192" s="3" t="s">
        <v>7</v>
      </c>
      <c r="G192" s="3" t="s">
        <v>8</v>
      </c>
      <c r="H192" s="3" t="s">
        <v>482</v>
      </c>
      <c r="I192" s="3" t="s">
        <v>10</v>
      </c>
      <c r="J192" s="3" t="s">
        <v>11</v>
      </c>
      <c r="K192" s="3" t="s">
        <v>12</v>
      </c>
      <c r="L192" s="3" t="s">
        <v>13</v>
      </c>
      <c r="M192" s="3" t="s">
        <v>14</v>
      </c>
      <c r="N192" s="3" t="s">
        <v>15</v>
      </c>
    </row>
    <row r="193" customFormat="false" ht="13.75" hidden="false" customHeight="true" outlineLevel="0" collapsed="false">
      <c r="A193" s="4" t="s">
        <v>16</v>
      </c>
      <c r="B193" s="4" t="s">
        <v>17</v>
      </c>
      <c r="C193" s="4" t="s">
        <v>18</v>
      </c>
      <c r="D193" s="4" t="s">
        <v>19</v>
      </c>
      <c r="E193" s="4" t="s">
        <v>20</v>
      </c>
      <c r="F193" s="5" t="n">
        <v>6</v>
      </c>
      <c r="G193" s="5" t="n">
        <v>7</v>
      </c>
      <c r="H193" s="5" t="n">
        <v>8</v>
      </c>
      <c r="I193" s="5" t="n">
        <v>9</v>
      </c>
      <c r="J193" s="5" t="n">
        <v>10</v>
      </c>
      <c r="K193" s="5" t="n">
        <v>11</v>
      </c>
      <c r="L193" s="5" t="n">
        <v>12</v>
      </c>
      <c r="M193" s="5" t="n">
        <v>13</v>
      </c>
      <c r="N193" s="5" t="n">
        <v>14</v>
      </c>
    </row>
    <row r="194" customFormat="false" ht="37.3" hidden="false" customHeight="true" outlineLevel="0" collapsed="false">
      <c r="A194" s="6" t="s">
        <v>16</v>
      </c>
      <c r="B194" s="7" t="s">
        <v>497</v>
      </c>
      <c r="C194" s="6" t="s">
        <v>22</v>
      </c>
      <c r="D194" s="6" t="s">
        <v>498</v>
      </c>
      <c r="E194" s="7" t="s">
        <v>496</v>
      </c>
      <c r="F194" s="8" t="n">
        <v>6207.8</v>
      </c>
      <c r="G194" s="9" t="n">
        <v>6.66</v>
      </c>
      <c r="H194" s="8" t="n">
        <v>474524.64</v>
      </c>
      <c r="I194" s="8" t="n">
        <v>41343.95</v>
      </c>
      <c r="J194" s="8" t="n">
        <v>632947.78</v>
      </c>
      <c r="K194" s="8" t="n">
        <v>32114.12</v>
      </c>
      <c r="L194" s="8" t="n">
        <v>495391.25</v>
      </c>
      <c r="M194" s="8" t="n">
        <v>0</v>
      </c>
      <c r="N194" s="8" t="n">
        <v>137556.53</v>
      </c>
    </row>
    <row r="195" customFormat="false" ht="37.3" hidden="false" customHeight="true" outlineLevel="0" collapsed="false">
      <c r="A195" s="6" t="s">
        <v>17</v>
      </c>
      <c r="B195" s="7" t="s">
        <v>499</v>
      </c>
      <c r="C195" s="6" t="s">
        <v>22</v>
      </c>
      <c r="D195" s="6" t="s">
        <v>500</v>
      </c>
      <c r="E195" s="7" t="s">
        <v>496</v>
      </c>
      <c r="F195" s="8" t="n">
        <v>7387.6</v>
      </c>
      <c r="G195" s="9" t="n">
        <v>6.66</v>
      </c>
      <c r="H195" s="8" t="n">
        <v>564574.76</v>
      </c>
      <c r="I195" s="8" t="n">
        <v>49201.43</v>
      </c>
      <c r="J195" s="8" t="n">
        <v>753106.54</v>
      </c>
      <c r="K195" s="8" t="n">
        <v>34621.01</v>
      </c>
      <c r="L195" s="8" t="n">
        <v>638847.46</v>
      </c>
      <c r="M195" s="8" t="n">
        <v>0</v>
      </c>
      <c r="N195" s="8" t="n">
        <v>114259.08</v>
      </c>
    </row>
    <row r="196" customFormat="false" ht="37.3" hidden="false" customHeight="true" outlineLevel="0" collapsed="false">
      <c r="A196" s="6" t="s">
        <v>18</v>
      </c>
      <c r="B196" s="7" t="s">
        <v>501</v>
      </c>
      <c r="C196" s="6" t="s">
        <v>22</v>
      </c>
      <c r="D196" s="6" t="s">
        <v>502</v>
      </c>
      <c r="E196" s="7" t="s">
        <v>496</v>
      </c>
      <c r="F196" s="8" t="n">
        <v>14795.34</v>
      </c>
      <c r="G196" s="9" t="n">
        <v>6.66</v>
      </c>
      <c r="H196" s="8" t="n">
        <v>1131345.4</v>
      </c>
      <c r="I196" s="8" t="n">
        <v>98536.96</v>
      </c>
      <c r="J196" s="8" t="n">
        <v>1535981.78</v>
      </c>
      <c r="K196" s="8" t="n">
        <v>75777.26</v>
      </c>
      <c r="L196" s="8" t="n">
        <v>1256185.36</v>
      </c>
      <c r="M196" s="8" t="n">
        <v>0</v>
      </c>
      <c r="N196" s="8" t="n">
        <v>279796.42</v>
      </c>
    </row>
    <row r="197" customFormat="false" ht="37.3" hidden="false" customHeight="true" outlineLevel="0" collapsed="false">
      <c r="A197" s="6" t="s">
        <v>19</v>
      </c>
      <c r="B197" s="7" t="s">
        <v>503</v>
      </c>
      <c r="C197" s="6" t="s">
        <v>22</v>
      </c>
      <c r="D197" s="6" t="s">
        <v>504</v>
      </c>
      <c r="E197" s="7" t="s">
        <v>496</v>
      </c>
      <c r="F197" s="8" t="n">
        <v>6106.2</v>
      </c>
      <c r="G197" s="9" t="n">
        <v>6.66</v>
      </c>
      <c r="H197" s="8" t="n">
        <v>466966.66</v>
      </c>
      <c r="I197" s="8" t="n">
        <v>40667.25</v>
      </c>
      <c r="J197" s="8" t="n">
        <v>622796.81</v>
      </c>
      <c r="K197" s="8" t="n">
        <v>22249.81</v>
      </c>
      <c r="L197" s="8" t="n">
        <v>451534.22</v>
      </c>
      <c r="M197" s="8" t="n">
        <v>0</v>
      </c>
      <c r="N197" s="8" t="n">
        <v>171262.59</v>
      </c>
    </row>
    <row r="198" customFormat="false" ht="37.3" hidden="false" customHeight="true" outlineLevel="0" collapsed="false">
      <c r="A198" s="6" t="s">
        <v>20</v>
      </c>
      <c r="B198" s="7" t="s">
        <v>505</v>
      </c>
      <c r="C198" s="6" t="s">
        <v>22</v>
      </c>
      <c r="D198" s="6" t="s">
        <v>506</v>
      </c>
      <c r="E198" s="7" t="s">
        <v>496</v>
      </c>
      <c r="F198" s="8" t="n">
        <v>4433.9</v>
      </c>
      <c r="G198" s="9" t="n">
        <v>6.66</v>
      </c>
      <c r="H198" s="8" t="n">
        <v>338928.36</v>
      </c>
      <c r="I198" s="8" t="n">
        <v>29529.76</v>
      </c>
      <c r="J198" s="8" t="n">
        <v>452081.46</v>
      </c>
      <c r="K198" s="8" t="n">
        <v>27006.85</v>
      </c>
      <c r="L198" s="8" t="n">
        <v>371357.26</v>
      </c>
      <c r="M198" s="8" t="n">
        <v>623.42</v>
      </c>
      <c r="N198" s="8" t="n">
        <f aca="false">80724.2+623.42</f>
        <v>81347.62</v>
      </c>
    </row>
    <row r="199" customFormat="false" ht="37.3" hidden="false" customHeight="true" outlineLevel="0" collapsed="false">
      <c r="A199" s="6" t="s">
        <v>32</v>
      </c>
      <c r="B199" s="7" t="s">
        <v>507</v>
      </c>
      <c r="C199" s="6" t="s">
        <v>22</v>
      </c>
      <c r="D199" s="6" t="s">
        <v>508</v>
      </c>
      <c r="E199" s="7" t="s">
        <v>496</v>
      </c>
      <c r="F199" s="8" t="n">
        <v>5837.4</v>
      </c>
      <c r="G199" s="9" t="n">
        <v>6.66</v>
      </c>
      <c r="H199" s="8" t="n">
        <v>446219.19</v>
      </c>
      <c r="I199" s="8" t="n">
        <v>38876.97</v>
      </c>
      <c r="J199" s="8" t="n">
        <v>595209.33</v>
      </c>
      <c r="K199" s="8" t="n">
        <v>18095.8</v>
      </c>
      <c r="L199" s="8" t="n">
        <v>456522.59</v>
      </c>
      <c r="M199" s="8" t="n">
        <v>0</v>
      </c>
      <c r="N199" s="8" t="n">
        <v>138686.74</v>
      </c>
    </row>
    <row r="200" customFormat="false" ht="37.3" hidden="false" customHeight="true" outlineLevel="0" collapsed="false">
      <c r="A200" s="6" t="s">
        <v>35</v>
      </c>
      <c r="B200" s="7" t="s">
        <v>509</v>
      </c>
      <c r="C200" s="6" t="s">
        <v>22</v>
      </c>
      <c r="D200" s="6" t="s">
        <v>510</v>
      </c>
      <c r="E200" s="7" t="s">
        <v>496</v>
      </c>
      <c r="F200" s="8" t="n">
        <v>477.5</v>
      </c>
      <c r="G200" s="9" t="n">
        <v>6.66</v>
      </c>
      <c r="H200" s="8" t="n">
        <v>36500.16</v>
      </c>
      <c r="I200" s="8" t="n">
        <v>3180.14</v>
      </c>
      <c r="J200" s="8" t="n">
        <v>48685.94</v>
      </c>
      <c r="K200" s="8" t="n">
        <v>439.55</v>
      </c>
      <c r="L200" s="8" t="n">
        <v>41266.97</v>
      </c>
      <c r="M200" s="8" t="n">
        <v>0</v>
      </c>
      <c r="N200" s="8" t="n">
        <v>7418.97</v>
      </c>
    </row>
    <row r="201" customFormat="false" ht="27.5" hidden="false" customHeight="true" outlineLevel="0" collapsed="false"/>
    <row r="202" customFormat="false" ht="13.75" hidden="false" customHeight="true" outlineLevel="0" collapsed="false">
      <c r="M202" s="10" t="s">
        <v>511</v>
      </c>
      <c r="N202" s="10"/>
    </row>
    <row r="203" customFormat="false" ht="13.75" hidden="false" customHeight="true" outlineLevel="0" collapsed="false">
      <c r="A203" s="4" t="s">
        <v>16</v>
      </c>
      <c r="B203" s="4" t="s">
        <v>17</v>
      </c>
      <c r="C203" s="4" t="s">
        <v>18</v>
      </c>
      <c r="D203" s="4" t="s">
        <v>19</v>
      </c>
      <c r="E203" s="4" t="s">
        <v>20</v>
      </c>
      <c r="F203" s="5" t="n">
        <v>6</v>
      </c>
      <c r="G203" s="5" t="n">
        <v>7</v>
      </c>
      <c r="H203" s="5" t="n">
        <v>8</v>
      </c>
      <c r="I203" s="5" t="n">
        <v>9</v>
      </c>
      <c r="J203" s="5" t="n">
        <v>10</v>
      </c>
      <c r="K203" s="5" t="n">
        <v>11</v>
      </c>
      <c r="L203" s="5" t="n">
        <v>12</v>
      </c>
      <c r="M203" s="5" t="n">
        <v>13</v>
      </c>
      <c r="N203" s="5" t="n">
        <v>14</v>
      </c>
    </row>
    <row r="204" customFormat="false" ht="37.3" hidden="false" customHeight="true" outlineLevel="0" collapsed="false">
      <c r="A204" s="6" t="s">
        <v>38</v>
      </c>
      <c r="B204" s="7" t="s">
        <v>512</v>
      </c>
      <c r="C204" s="6" t="s">
        <v>22</v>
      </c>
      <c r="D204" s="6" t="s">
        <v>513</v>
      </c>
      <c r="E204" s="7" t="s">
        <v>496</v>
      </c>
      <c r="F204" s="8" t="n">
        <v>10583.9</v>
      </c>
      <c r="G204" s="9" t="n">
        <v>6.66</v>
      </c>
      <c r="H204" s="8" t="n">
        <v>809100.71</v>
      </c>
      <c r="I204" s="8" t="n">
        <v>70488.8</v>
      </c>
      <c r="J204" s="8" t="n">
        <v>1079202.27</v>
      </c>
      <c r="K204" s="8" t="n">
        <v>77049.4</v>
      </c>
      <c r="L204" s="8" t="n">
        <v>798692.99</v>
      </c>
      <c r="M204" s="8" t="n">
        <v>0</v>
      </c>
      <c r="N204" s="8" t="n">
        <v>280509.28</v>
      </c>
    </row>
    <row r="205" customFormat="false" ht="37.3" hidden="false" customHeight="true" outlineLevel="0" collapsed="false">
      <c r="A205" s="6" t="s">
        <v>41</v>
      </c>
      <c r="B205" s="7" t="s">
        <v>514</v>
      </c>
      <c r="C205" s="6" t="s">
        <v>22</v>
      </c>
      <c r="D205" s="6" t="s">
        <v>515</v>
      </c>
      <c r="E205" s="7" t="s">
        <v>496</v>
      </c>
      <c r="F205" s="8" t="n">
        <v>7371.6</v>
      </c>
      <c r="G205" s="9" t="n">
        <v>6.66</v>
      </c>
      <c r="H205" s="8" t="n">
        <v>560564.82</v>
      </c>
      <c r="I205" s="8" t="n">
        <v>48789.8</v>
      </c>
      <c r="J205" s="8" t="n">
        <v>747519.56</v>
      </c>
      <c r="K205" s="8" t="n">
        <v>39319.1</v>
      </c>
      <c r="L205" s="8" t="n">
        <v>581919.75</v>
      </c>
      <c r="M205" s="8" t="n">
        <v>0</v>
      </c>
      <c r="N205" s="8" t="n">
        <v>165599.81</v>
      </c>
    </row>
    <row r="206" customFormat="false" ht="37.3" hidden="false" customHeight="true" outlineLevel="0" collapsed="false">
      <c r="A206" s="6" t="s">
        <v>44</v>
      </c>
      <c r="B206" s="7" t="s">
        <v>516</v>
      </c>
      <c r="C206" s="6" t="s">
        <v>22</v>
      </c>
      <c r="D206" s="6" t="s">
        <v>517</v>
      </c>
      <c r="E206" s="7" t="s">
        <v>496</v>
      </c>
      <c r="F206" s="8" t="n">
        <v>351.8</v>
      </c>
      <c r="G206" s="9" t="n">
        <v>6.66</v>
      </c>
      <c r="H206" s="8" t="n">
        <v>26891.64</v>
      </c>
      <c r="I206" s="8" t="n">
        <v>2342.98</v>
      </c>
      <c r="J206" s="8" t="n">
        <v>36059.54</v>
      </c>
      <c r="K206" s="8" t="n">
        <v>1950.89</v>
      </c>
      <c r="L206" s="8" t="n">
        <v>21514.62</v>
      </c>
      <c r="M206" s="8" t="n">
        <v>0</v>
      </c>
      <c r="N206" s="8" t="n">
        <v>14544.92</v>
      </c>
    </row>
    <row r="207" customFormat="false" ht="37.3" hidden="false" customHeight="true" outlineLevel="0" collapsed="false">
      <c r="A207" s="6" t="s">
        <v>47</v>
      </c>
      <c r="B207" s="7" t="s">
        <v>518</v>
      </c>
      <c r="C207" s="6" t="s">
        <v>22</v>
      </c>
      <c r="D207" s="6" t="s">
        <v>519</v>
      </c>
      <c r="E207" s="7" t="s">
        <v>496</v>
      </c>
      <c r="F207" s="8" t="n">
        <v>514.7</v>
      </c>
      <c r="G207" s="9" t="n">
        <v>6.66</v>
      </c>
      <c r="H207" s="8" t="n">
        <v>39343.68</v>
      </c>
      <c r="I207" s="8" t="n">
        <v>3427.89</v>
      </c>
      <c r="J207" s="8" t="n">
        <v>52756.74</v>
      </c>
      <c r="K207" s="8" t="n">
        <v>3142.65</v>
      </c>
      <c r="L207" s="8" t="n">
        <v>25364.7</v>
      </c>
      <c r="M207" s="8" t="n">
        <v>0</v>
      </c>
      <c r="N207" s="8" t="n">
        <v>27392.04</v>
      </c>
    </row>
    <row r="208" customFormat="false" ht="37.3" hidden="false" customHeight="true" outlineLevel="0" collapsed="false">
      <c r="A208" s="6" t="s">
        <v>50</v>
      </c>
      <c r="B208" s="7" t="s">
        <v>520</v>
      </c>
      <c r="C208" s="6" t="s">
        <v>22</v>
      </c>
      <c r="D208" s="6" t="s">
        <v>521</v>
      </c>
      <c r="E208" s="7" t="s">
        <v>496</v>
      </c>
      <c r="F208" s="8" t="n">
        <v>2957.4</v>
      </c>
      <c r="G208" s="9" t="n">
        <v>6.66</v>
      </c>
      <c r="H208" s="8" t="n">
        <v>226063.92</v>
      </c>
      <c r="I208" s="8" t="n">
        <v>19696.31</v>
      </c>
      <c r="J208" s="8" t="n">
        <v>301536.94</v>
      </c>
      <c r="K208" s="8" t="n">
        <v>12985.91</v>
      </c>
      <c r="L208" s="8" t="n">
        <v>209861.15</v>
      </c>
      <c r="M208" s="8" t="n">
        <v>0</v>
      </c>
      <c r="N208" s="8" t="n">
        <v>91675.79</v>
      </c>
    </row>
    <row r="209" customFormat="false" ht="37.3" hidden="false" customHeight="true" outlineLevel="0" collapsed="false">
      <c r="A209" s="6" t="s">
        <v>54</v>
      </c>
      <c r="B209" s="7" t="s">
        <v>522</v>
      </c>
      <c r="C209" s="6" t="s">
        <v>22</v>
      </c>
      <c r="D209" s="6" t="s">
        <v>523</v>
      </c>
      <c r="E209" s="7" t="s">
        <v>496</v>
      </c>
      <c r="F209" s="8" t="n">
        <v>326.6</v>
      </c>
      <c r="G209" s="9" t="n">
        <v>6.66</v>
      </c>
      <c r="H209" s="8" t="n">
        <v>24965.28</v>
      </c>
      <c r="I209" s="8" t="n">
        <v>2175.15</v>
      </c>
      <c r="J209" s="8" t="n">
        <v>33300.1</v>
      </c>
      <c r="K209" s="8" t="n">
        <v>491.96</v>
      </c>
      <c r="L209" s="8" t="n">
        <v>11351.46</v>
      </c>
      <c r="M209" s="8" t="n">
        <v>0</v>
      </c>
      <c r="N209" s="8" t="n">
        <v>21948.64</v>
      </c>
    </row>
    <row r="210" customFormat="false" ht="37.3" hidden="false" customHeight="true" outlineLevel="0" collapsed="false">
      <c r="A210" s="6" t="s">
        <v>57</v>
      </c>
      <c r="B210" s="7" t="s">
        <v>524</v>
      </c>
      <c r="C210" s="6" t="s">
        <v>22</v>
      </c>
      <c r="D210" s="6" t="s">
        <v>525</v>
      </c>
      <c r="E210" s="7" t="s">
        <v>496</v>
      </c>
      <c r="F210" s="8" t="n">
        <v>732.4</v>
      </c>
      <c r="G210" s="9" t="n">
        <v>6.66</v>
      </c>
      <c r="H210" s="8" t="n">
        <v>55985.04</v>
      </c>
      <c r="I210" s="8" t="n">
        <v>4877.79</v>
      </c>
      <c r="J210" s="8" t="n">
        <v>74675.9</v>
      </c>
      <c r="K210" s="8" t="n">
        <v>0</v>
      </c>
      <c r="L210" s="8" t="n">
        <v>32313.63</v>
      </c>
      <c r="M210" s="8" t="n">
        <v>0</v>
      </c>
      <c r="N210" s="8" t="n">
        <v>42362.27</v>
      </c>
    </row>
    <row r="211" customFormat="false" ht="37.3" hidden="false" customHeight="true" outlineLevel="0" collapsed="false">
      <c r="A211" s="6" t="s">
        <v>60</v>
      </c>
      <c r="B211" s="7" t="s">
        <v>526</v>
      </c>
      <c r="C211" s="6" t="s">
        <v>22</v>
      </c>
      <c r="D211" s="6" t="s">
        <v>527</v>
      </c>
      <c r="E211" s="7" t="s">
        <v>496</v>
      </c>
      <c r="F211" s="8" t="n">
        <v>628.6</v>
      </c>
      <c r="G211" s="9" t="n">
        <v>6.66</v>
      </c>
      <c r="H211" s="8" t="n">
        <v>48050.4</v>
      </c>
      <c r="I211" s="8" t="n">
        <v>4186.47</v>
      </c>
      <c r="J211" s="8" t="n">
        <v>64092.24</v>
      </c>
      <c r="K211" s="8" t="n">
        <v>2083.32</v>
      </c>
      <c r="L211" s="8" t="n">
        <v>41669.53</v>
      </c>
      <c r="M211" s="8" t="n">
        <v>0</v>
      </c>
      <c r="N211" s="8" t="n">
        <v>22422.71</v>
      </c>
    </row>
    <row r="212" customFormat="false" ht="37.3" hidden="false" customHeight="true" outlineLevel="0" collapsed="false">
      <c r="A212" s="6" t="s">
        <v>63</v>
      </c>
      <c r="B212" s="7" t="s">
        <v>528</v>
      </c>
      <c r="C212" s="6" t="s">
        <v>22</v>
      </c>
      <c r="D212" s="6" t="s">
        <v>529</v>
      </c>
      <c r="E212" s="7" t="s">
        <v>496</v>
      </c>
      <c r="F212" s="8" t="n">
        <v>627.2</v>
      </c>
      <c r="G212" s="9" t="n">
        <v>6.66</v>
      </c>
      <c r="H212" s="8" t="n">
        <v>47943.24</v>
      </c>
      <c r="I212" s="8" t="n">
        <v>4177.16</v>
      </c>
      <c r="J212" s="8" t="n">
        <v>63949.4</v>
      </c>
      <c r="K212" s="8" t="n">
        <v>1119.47</v>
      </c>
      <c r="L212" s="8" t="n">
        <v>24777.14</v>
      </c>
      <c r="M212" s="8" t="n">
        <v>0</v>
      </c>
      <c r="N212" s="8" t="n">
        <v>39172.26</v>
      </c>
    </row>
    <row r="213" customFormat="false" ht="37.3" hidden="false" customHeight="true" outlineLevel="0" collapsed="false">
      <c r="A213" s="6" t="s">
        <v>66</v>
      </c>
      <c r="B213" s="7" t="s">
        <v>530</v>
      </c>
      <c r="C213" s="6" t="s">
        <v>22</v>
      </c>
      <c r="D213" s="6" t="s">
        <v>531</v>
      </c>
      <c r="E213" s="7" t="s">
        <v>496</v>
      </c>
      <c r="F213" s="8" t="n">
        <v>493.2</v>
      </c>
      <c r="G213" s="9" t="n">
        <v>6.66</v>
      </c>
      <c r="H213" s="8" t="n">
        <v>37367.12</v>
      </c>
      <c r="I213" s="8" t="n">
        <v>3284.71</v>
      </c>
      <c r="J213" s="8" t="n">
        <v>49634.56</v>
      </c>
      <c r="K213" s="8" t="n">
        <v>1941.32</v>
      </c>
      <c r="L213" s="8" t="n">
        <v>34165.97</v>
      </c>
      <c r="M213" s="8" t="n">
        <v>0</v>
      </c>
      <c r="N213" s="8" t="n">
        <v>15468.59</v>
      </c>
    </row>
    <row r="214" customFormat="false" ht="37.3" hidden="false" customHeight="true" outlineLevel="0" collapsed="false">
      <c r="A214" s="6" t="s">
        <v>69</v>
      </c>
      <c r="B214" s="7" t="s">
        <v>532</v>
      </c>
      <c r="C214" s="6" t="s">
        <v>22</v>
      </c>
      <c r="D214" s="6" t="s">
        <v>533</v>
      </c>
      <c r="E214" s="7" t="s">
        <v>496</v>
      </c>
      <c r="F214" s="8" t="n">
        <v>440</v>
      </c>
      <c r="G214" s="9" t="n">
        <v>6.66</v>
      </c>
      <c r="H214" s="8" t="n">
        <v>33633.84</v>
      </c>
      <c r="I214" s="8" t="n">
        <v>2930.39</v>
      </c>
      <c r="J214" s="8" t="n">
        <v>44862.66</v>
      </c>
      <c r="K214" s="8" t="n">
        <v>3338.81</v>
      </c>
      <c r="L214" s="8" t="n">
        <v>35106.92</v>
      </c>
      <c r="M214" s="8" t="n">
        <v>0</v>
      </c>
      <c r="N214" s="8" t="n">
        <v>9755.74</v>
      </c>
    </row>
    <row r="215" customFormat="false" ht="37.3" hidden="false" customHeight="true" outlineLevel="0" collapsed="false">
      <c r="A215" s="6" t="s">
        <v>72</v>
      </c>
      <c r="B215" s="7" t="s">
        <v>534</v>
      </c>
      <c r="C215" s="6" t="s">
        <v>22</v>
      </c>
      <c r="D215" s="6" t="s">
        <v>535</v>
      </c>
      <c r="E215" s="7" t="s">
        <v>496</v>
      </c>
      <c r="F215" s="8" t="n">
        <v>10888.7</v>
      </c>
      <c r="G215" s="9" t="n">
        <v>6.66</v>
      </c>
      <c r="H215" s="8" t="n">
        <v>832531.38</v>
      </c>
      <c r="I215" s="8" t="n">
        <v>72518.78</v>
      </c>
      <c r="J215" s="8" t="n">
        <v>1110411.16</v>
      </c>
      <c r="K215" s="8" t="n">
        <v>39367.77</v>
      </c>
      <c r="L215" s="8" t="n">
        <v>905018.1</v>
      </c>
      <c r="M215" s="8" t="n">
        <v>0</v>
      </c>
      <c r="N215" s="8" t="n">
        <v>205393.06</v>
      </c>
    </row>
    <row r="216" customFormat="false" ht="19.7" hidden="false" customHeight="true" outlineLevel="0" collapsed="false"/>
    <row r="217" customFormat="false" ht="13.75" hidden="false" customHeight="true" outlineLevel="0" collapsed="false">
      <c r="M217" s="10" t="s">
        <v>536</v>
      </c>
      <c r="N217" s="10"/>
    </row>
    <row r="218" customFormat="false" ht="13.75" hidden="false" customHeight="true" outlineLevel="0" collapsed="false">
      <c r="A218" s="4" t="s">
        <v>16</v>
      </c>
      <c r="B218" s="4" t="s">
        <v>17</v>
      </c>
      <c r="C218" s="4" t="s">
        <v>18</v>
      </c>
      <c r="D218" s="4" t="s">
        <v>19</v>
      </c>
      <c r="E218" s="4" t="s">
        <v>20</v>
      </c>
      <c r="F218" s="5" t="n">
        <v>6</v>
      </c>
      <c r="G218" s="5" t="n">
        <v>7</v>
      </c>
      <c r="H218" s="5" t="n">
        <v>8</v>
      </c>
      <c r="I218" s="5" t="n">
        <v>9</v>
      </c>
      <c r="J218" s="5" t="n">
        <v>10</v>
      </c>
      <c r="K218" s="5" t="n">
        <v>11</v>
      </c>
      <c r="L218" s="5" t="n">
        <v>12</v>
      </c>
      <c r="M218" s="5" t="n">
        <v>13</v>
      </c>
      <c r="N218" s="5" t="n">
        <v>14</v>
      </c>
    </row>
    <row r="219" customFormat="false" ht="37.3" hidden="false" customHeight="true" outlineLevel="0" collapsed="false">
      <c r="A219" s="6" t="s">
        <v>75</v>
      </c>
      <c r="B219" s="7" t="s">
        <v>537</v>
      </c>
      <c r="C219" s="6" t="s">
        <v>22</v>
      </c>
      <c r="D219" s="6" t="s">
        <v>538</v>
      </c>
      <c r="E219" s="7" t="s">
        <v>496</v>
      </c>
      <c r="F219" s="8" t="n">
        <v>291.5</v>
      </c>
      <c r="G219" s="9" t="n">
        <v>6.66</v>
      </c>
      <c r="H219" s="8" t="n">
        <v>22282.2</v>
      </c>
      <c r="I219" s="8" t="n">
        <v>1941.38</v>
      </c>
      <c r="J219" s="8" t="n">
        <v>29721.28</v>
      </c>
      <c r="K219" s="8" t="n">
        <v>1168.16</v>
      </c>
      <c r="L219" s="8" t="n">
        <v>20578.01</v>
      </c>
      <c r="M219" s="8" t="n">
        <v>0</v>
      </c>
      <c r="N219" s="8" t="n">
        <v>9143.27</v>
      </c>
    </row>
    <row r="220" customFormat="false" ht="37.3" hidden="false" customHeight="true" outlineLevel="0" collapsed="false">
      <c r="A220" s="6" t="s">
        <v>78</v>
      </c>
      <c r="B220" s="7" t="s">
        <v>539</v>
      </c>
      <c r="C220" s="6" t="s">
        <v>22</v>
      </c>
      <c r="D220" s="6" t="s">
        <v>540</v>
      </c>
      <c r="E220" s="7" t="s">
        <v>496</v>
      </c>
      <c r="F220" s="8" t="n">
        <v>4454.8</v>
      </c>
      <c r="G220" s="9" t="n">
        <v>6.66</v>
      </c>
      <c r="H220" s="8" t="n">
        <v>340526.04</v>
      </c>
      <c r="I220" s="8" t="n">
        <v>29668.9</v>
      </c>
      <c r="J220" s="8" t="n">
        <v>454212.62</v>
      </c>
      <c r="K220" s="8" t="n">
        <v>39989.25</v>
      </c>
      <c r="L220" s="8" t="n">
        <v>375724.42</v>
      </c>
      <c r="M220" s="8" t="n">
        <v>0</v>
      </c>
      <c r="N220" s="8" t="n">
        <v>78488.2</v>
      </c>
    </row>
    <row r="221" customFormat="false" ht="37.3" hidden="false" customHeight="true" outlineLevel="0" collapsed="false">
      <c r="A221" s="6" t="s">
        <v>81</v>
      </c>
      <c r="B221" s="7" t="s">
        <v>541</v>
      </c>
      <c r="C221" s="6" t="s">
        <v>22</v>
      </c>
      <c r="D221" s="6" t="s">
        <v>542</v>
      </c>
      <c r="E221" s="7" t="s">
        <v>496</v>
      </c>
      <c r="F221" s="8" t="n">
        <v>507.2</v>
      </c>
      <c r="G221" s="9" t="n">
        <v>6.66</v>
      </c>
      <c r="H221" s="8" t="n">
        <v>38770.44</v>
      </c>
      <c r="I221" s="8" t="n">
        <v>3377.94</v>
      </c>
      <c r="J221" s="8" t="n">
        <v>51714.18</v>
      </c>
      <c r="K221" s="8" t="n">
        <v>2665.23</v>
      </c>
      <c r="L221" s="8" t="n">
        <v>33398.82</v>
      </c>
      <c r="M221" s="8" t="n">
        <v>0</v>
      </c>
      <c r="N221" s="8" t="n">
        <v>18315.36</v>
      </c>
    </row>
    <row r="222" customFormat="false" ht="37.3" hidden="false" customHeight="true" outlineLevel="0" collapsed="false">
      <c r="A222" s="6" t="s">
        <v>84</v>
      </c>
      <c r="B222" s="7" t="s">
        <v>543</v>
      </c>
      <c r="C222" s="6" t="s">
        <v>22</v>
      </c>
      <c r="D222" s="6" t="s">
        <v>544</v>
      </c>
      <c r="E222" s="7" t="s">
        <v>496</v>
      </c>
      <c r="F222" s="8" t="n">
        <v>646.2</v>
      </c>
      <c r="G222" s="9" t="n">
        <v>6.66</v>
      </c>
      <c r="H222" s="8" t="n">
        <v>49395.48</v>
      </c>
      <c r="I222" s="8" t="n">
        <v>4303.68</v>
      </c>
      <c r="J222" s="8" t="n">
        <v>65886.5</v>
      </c>
      <c r="K222" s="8" t="n">
        <v>3509.31</v>
      </c>
      <c r="L222" s="8" t="n">
        <v>59467.59</v>
      </c>
      <c r="M222" s="8" t="n">
        <v>0</v>
      </c>
      <c r="N222" s="8" t="n">
        <v>6418.91</v>
      </c>
    </row>
    <row r="223" customFormat="false" ht="37.3" hidden="false" customHeight="true" outlineLevel="0" collapsed="false">
      <c r="A223" s="6" t="s">
        <v>87</v>
      </c>
      <c r="B223" s="7" t="s">
        <v>545</v>
      </c>
      <c r="C223" s="6" t="s">
        <v>22</v>
      </c>
      <c r="D223" s="6" t="s">
        <v>546</v>
      </c>
      <c r="E223" s="7" t="s">
        <v>496</v>
      </c>
      <c r="F223" s="8" t="n">
        <v>663.6</v>
      </c>
      <c r="G223" s="9" t="n">
        <v>6.66</v>
      </c>
      <c r="H223" s="8" t="n">
        <v>50725.92</v>
      </c>
      <c r="I223" s="8" t="n">
        <v>4419.59</v>
      </c>
      <c r="J223" s="8" t="n">
        <v>67661.06</v>
      </c>
      <c r="K223" s="8" t="n">
        <v>5203.14</v>
      </c>
      <c r="L223" s="8" t="n">
        <v>58987.1</v>
      </c>
      <c r="M223" s="8" t="n">
        <v>0</v>
      </c>
      <c r="N223" s="8" t="n">
        <v>8673.96</v>
      </c>
    </row>
    <row r="224" customFormat="false" ht="37.3" hidden="false" customHeight="true" outlineLevel="0" collapsed="false">
      <c r="A224" s="6" t="s">
        <v>90</v>
      </c>
      <c r="B224" s="7" t="s">
        <v>547</v>
      </c>
      <c r="C224" s="6" t="s">
        <v>22</v>
      </c>
      <c r="D224" s="6" t="s">
        <v>548</v>
      </c>
      <c r="E224" s="7" t="s">
        <v>496</v>
      </c>
      <c r="F224" s="8" t="n">
        <v>1100.3</v>
      </c>
      <c r="G224" s="9" t="n">
        <v>6.66</v>
      </c>
      <c r="H224" s="8" t="n">
        <v>84106.93</v>
      </c>
      <c r="I224" s="8" t="n">
        <v>7328.03</v>
      </c>
      <c r="J224" s="8" t="n">
        <v>112186.69</v>
      </c>
      <c r="K224" s="8" t="n">
        <v>4539.91</v>
      </c>
      <c r="L224" s="8" t="n">
        <v>92351.17</v>
      </c>
      <c r="M224" s="8" t="n">
        <v>0</v>
      </c>
      <c r="N224" s="8" t="n">
        <v>19835.52</v>
      </c>
    </row>
    <row r="225" customFormat="false" ht="37.3" hidden="false" customHeight="true" outlineLevel="0" collapsed="false">
      <c r="A225" s="6" t="s">
        <v>93</v>
      </c>
      <c r="B225" s="7" t="s">
        <v>549</v>
      </c>
      <c r="C225" s="6" t="s">
        <v>22</v>
      </c>
      <c r="D225" s="6" t="s">
        <v>550</v>
      </c>
      <c r="E225" s="7" t="s">
        <v>496</v>
      </c>
      <c r="F225" s="8" t="n">
        <v>4405.1</v>
      </c>
      <c r="G225" s="9" t="n">
        <v>6.66</v>
      </c>
      <c r="H225" s="8" t="n">
        <v>334926.61</v>
      </c>
      <c r="I225" s="8" t="n">
        <v>29181.19</v>
      </c>
      <c r="J225" s="8" t="n">
        <v>446744.18</v>
      </c>
      <c r="K225" s="8" t="n">
        <v>55807.67</v>
      </c>
      <c r="L225" s="8" t="n">
        <v>303905.99</v>
      </c>
      <c r="M225" s="8" t="n">
        <v>0</v>
      </c>
      <c r="N225" s="8" t="n">
        <v>142838.19</v>
      </c>
    </row>
    <row r="226" customFormat="false" ht="37.3" hidden="false" customHeight="true" outlineLevel="0" collapsed="false">
      <c r="A226" s="6" t="s">
        <v>96</v>
      </c>
      <c r="B226" s="7" t="s">
        <v>551</v>
      </c>
      <c r="C226" s="6" t="s">
        <v>22</v>
      </c>
      <c r="D226" s="6" t="s">
        <v>552</v>
      </c>
      <c r="E226" s="7" t="s">
        <v>496</v>
      </c>
      <c r="F226" s="8" t="n">
        <v>3306.8</v>
      </c>
      <c r="G226" s="9" t="n">
        <v>6.94</v>
      </c>
      <c r="H226" s="8" t="n">
        <v>263883.11</v>
      </c>
      <c r="I226" s="8" t="n">
        <v>22949.22</v>
      </c>
      <c r="J226" s="8" t="n">
        <v>353762.43</v>
      </c>
      <c r="K226" s="8" t="n">
        <v>26425.67</v>
      </c>
      <c r="L226" s="8" t="n">
        <v>816324.23</v>
      </c>
      <c r="M226" s="8" t="n">
        <v>539664.23</v>
      </c>
      <c r="N226" s="8" t="n">
        <f aca="false">-462561.8+539664.23</f>
        <v>77102.43</v>
      </c>
    </row>
    <row r="227" customFormat="false" ht="37.3" hidden="false" customHeight="true" outlineLevel="0" collapsed="false">
      <c r="A227" s="6" t="s">
        <v>99</v>
      </c>
      <c r="B227" s="7" t="s">
        <v>553</v>
      </c>
      <c r="C227" s="6" t="s">
        <v>22</v>
      </c>
      <c r="D227" s="6" t="s">
        <v>554</v>
      </c>
      <c r="E227" s="7" t="s">
        <v>496</v>
      </c>
      <c r="F227" s="8" t="n">
        <v>5972.8</v>
      </c>
      <c r="G227" s="9" t="n">
        <v>6.66</v>
      </c>
      <c r="H227" s="8" t="n">
        <v>455014.72</v>
      </c>
      <c r="I227" s="8" t="n">
        <v>39778.91</v>
      </c>
      <c r="J227" s="8" t="n">
        <v>607070.48</v>
      </c>
      <c r="K227" s="8" t="n">
        <v>35317.83</v>
      </c>
      <c r="L227" s="8" t="n">
        <v>457543.9</v>
      </c>
      <c r="M227" s="8" t="n">
        <v>1902.02</v>
      </c>
      <c r="N227" s="8" t="n">
        <f aca="false">149526.58+1902.02</f>
        <v>151428.6</v>
      </c>
    </row>
    <row r="228" customFormat="false" ht="37.3" hidden="false" customHeight="true" outlineLevel="0" collapsed="false">
      <c r="A228" s="6" t="s">
        <v>102</v>
      </c>
      <c r="B228" s="7" t="s">
        <v>555</v>
      </c>
      <c r="C228" s="6" t="s">
        <v>22</v>
      </c>
      <c r="D228" s="6" t="s">
        <v>556</v>
      </c>
      <c r="E228" s="7" t="s">
        <v>496</v>
      </c>
      <c r="F228" s="8" t="n">
        <v>9063.2</v>
      </c>
      <c r="G228" s="9" t="n">
        <v>6.66</v>
      </c>
      <c r="H228" s="8" t="n">
        <v>692791.12</v>
      </c>
      <c r="I228" s="8" t="n">
        <v>60361</v>
      </c>
      <c r="J228" s="8" t="n">
        <v>924084.56</v>
      </c>
      <c r="K228" s="8" t="n">
        <v>66462.62</v>
      </c>
      <c r="L228" s="8" t="n">
        <v>719682.82</v>
      </c>
      <c r="M228" s="8" t="n">
        <v>0</v>
      </c>
      <c r="N228" s="8" t="n">
        <v>204401.74</v>
      </c>
    </row>
    <row r="229" customFormat="false" ht="37.3" hidden="false" customHeight="true" outlineLevel="0" collapsed="false">
      <c r="A229" s="6" t="s">
        <v>105</v>
      </c>
      <c r="B229" s="7" t="s">
        <v>557</v>
      </c>
      <c r="C229" s="6" t="s">
        <v>22</v>
      </c>
      <c r="D229" s="6" t="s">
        <v>558</v>
      </c>
      <c r="E229" s="7" t="s">
        <v>496</v>
      </c>
      <c r="F229" s="8" t="n">
        <v>3488.8</v>
      </c>
      <c r="G229" s="9" t="n">
        <v>6.66</v>
      </c>
      <c r="H229" s="8" t="n">
        <v>266684.76</v>
      </c>
      <c r="I229" s="8" t="n">
        <v>23235.38</v>
      </c>
      <c r="J229" s="8" t="n">
        <v>355718.96</v>
      </c>
      <c r="K229" s="8" t="n">
        <v>11914.67</v>
      </c>
      <c r="L229" s="8" t="n">
        <v>285625.54</v>
      </c>
      <c r="M229" s="8" t="n">
        <v>0</v>
      </c>
      <c r="N229" s="8" t="n">
        <v>70093.42</v>
      </c>
    </row>
    <row r="230" customFormat="false" ht="37.3" hidden="false" customHeight="true" outlineLevel="0" collapsed="false">
      <c r="A230" s="6" t="s">
        <v>108</v>
      </c>
      <c r="B230" s="7" t="s">
        <v>559</v>
      </c>
      <c r="C230" s="6" t="s">
        <v>22</v>
      </c>
      <c r="D230" s="6" t="s">
        <v>560</v>
      </c>
      <c r="E230" s="7" t="s">
        <v>496</v>
      </c>
      <c r="F230" s="8" t="n">
        <v>2557.8</v>
      </c>
      <c r="G230" s="9" t="n">
        <v>6.66</v>
      </c>
      <c r="H230" s="8" t="n">
        <v>195518.4</v>
      </c>
      <c r="I230" s="8" t="n">
        <v>17034.98</v>
      </c>
      <c r="J230" s="8" t="n">
        <v>260793.54</v>
      </c>
      <c r="K230" s="8" t="n">
        <v>7483.35</v>
      </c>
      <c r="L230" s="8" t="n">
        <v>138429.91</v>
      </c>
      <c r="M230" s="8" t="n">
        <v>0</v>
      </c>
      <c r="N230" s="8" t="n">
        <v>122363.63</v>
      </c>
    </row>
    <row r="231" customFormat="false" ht="19.7" hidden="false" customHeight="true" outlineLevel="0" collapsed="false"/>
    <row r="232" customFormat="false" ht="13.75" hidden="false" customHeight="true" outlineLevel="0" collapsed="false">
      <c r="M232" s="10" t="s">
        <v>561</v>
      </c>
      <c r="N232" s="10"/>
    </row>
    <row r="233" customFormat="false" ht="13.75" hidden="false" customHeight="true" outlineLevel="0" collapsed="false">
      <c r="A233" s="4" t="s">
        <v>16</v>
      </c>
      <c r="B233" s="4" t="s">
        <v>17</v>
      </c>
      <c r="C233" s="4" t="s">
        <v>18</v>
      </c>
      <c r="D233" s="4" t="s">
        <v>19</v>
      </c>
      <c r="E233" s="4" t="s">
        <v>20</v>
      </c>
      <c r="F233" s="5" t="n">
        <v>6</v>
      </c>
      <c r="G233" s="5" t="n">
        <v>7</v>
      </c>
      <c r="H233" s="5" t="n">
        <v>8</v>
      </c>
      <c r="I233" s="5" t="n">
        <v>9</v>
      </c>
      <c r="J233" s="5" t="n">
        <v>10</v>
      </c>
      <c r="K233" s="5" t="n">
        <v>11</v>
      </c>
      <c r="L233" s="5" t="n">
        <v>12</v>
      </c>
      <c r="M233" s="5" t="n">
        <v>13</v>
      </c>
      <c r="N233" s="5" t="n">
        <v>14</v>
      </c>
    </row>
    <row r="234" customFormat="false" ht="37.3" hidden="false" customHeight="true" outlineLevel="0" collapsed="false">
      <c r="A234" s="6" t="s">
        <v>111</v>
      </c>
      <c r="B234" s="7" t="s">
        <v>562</v>
      </c>
      <c r="C234" s="6" t="s">
        <v>22</v>
      </c>
      <c r="D234" s="6" t="s">
        <v>563</v>
      </c>
      <c r="E234" s="7" t="s">
        <v>496</v>
      </c>
      <c r="F234" s="8" t="n">
        <v>3429.7</v>
      </c>
      <c r="G234" s="9" t="n">
        <v>6.66</v>
      </c>
      <c r="H234" s="8" t="n">
        <v>236839.13</v>
      </c>
      <c r="I234" s="8" t="n">
        <v>19241.41</v>
      </c>
      <c r="J234" s="8" t="n">
        <v>313933.75</v>
      </c>
      <c r="K234" s="8" t="n">
        <v>14210.1</v>
      </c>
      <c r="L234" s="8" t="n">
        <v>243715.8</v>
      </c>
      <c r="M234" s="8" t="n">
        <v>0</v>
      </c>
      <c r="N234" s="8" t="n">
        <v>70217.95</v>
      </c>
    </row>
    <row r="235" customFormat="false" ht="37.3" hidden="false" customHeight="true" outlineLevel="0" collapsed="false">
      <c r="A235" s="6" t="s">
        <v>114</v>
      </c>
      <c r="B235" s="7" t="s">
        <v>564</v>
      </c>
      <c r="C235" s="6" t="s">
        <v>22</v>
      </c>
      <c r="D235" s="6" t="s">
        <v>565</v>
      </c>
      <c r="E235" s="7" t="s">
        <v>496</v>
      </c>
      <c r="F235" s="8" t="n">
        <v>2271.5</v>
      </c>
      <c r="G235" s="9" t="n">
        <v>6.66</v>
      </c>
      <c r="H235" s="8" t="n">
        <v>173633.4</v>
      </c>
      <c r="I235" s="8" t="n">
        <v>15128.2</v>
      </c>
      <c r="J235" s="8" t="n">
        <v>231602.26</v>
      </c>
      <c r="K235" s="8" t="n">
        <v>1032.05</v>
      </c>
      <c r="L235" s="8" t="n">
        <v>155451.58</v>
      </c>
      <c r="M235" s="8" t="n">
        <v>0</v>
      </c>
      <c r="N235" s="8" t="n">
        <v>76150.68</v>
      </c>
    </row>
    <row r="236" customFormat="false" ht="37.3" hidden="false" customHeight="true" outlineLevel="0" collapsed="false">
      <c r="A236" s="6" t="s">
        <v>117</v>
      </c>
      <c r="B236" s="7" t="s">
        <v>566</v>
      </c>
      <c r="C236" s="6" t="s">
        <v>22</v>
      </c>
      <c r="D236" s="6" t="s">
        <v>567</v>
      </c>
      <c r="E236" s="7" t="s">
        <v>496</v>
      </c>
      <c r="F236" s="8" t="n">
        <v>7396.4</v>
      </c>
      <c r="G236" s="9" t="n">
        <v>6.66</v>
      </c>
      <c r="H236" s="8" t="n">
        <v>557182.3</v>
      </c>
      <c r="I236" s="8" t="n">
        <v>48550.85</v>
      </c>
      <c r="J236" s="8" t="n">
        <v>743211.32</v>
      </c>
      <c r="K236" s="8" t="n">
        <v>28374.86</v>
      </c>
      <c r="L236" s="8" t="n">
        <v>563531.13</v>
      </c>
      <c r="M236" s="8" t="n">
        <v>0</v>
      </c>
      <c r="N236" s="8" t="n">
        <v>179680.19</v>
      </c>
    </row>
    <row r="237" customFormat="false" ht="37.3" hidden="false" customHeight="true" outlineLevel="0" collapsed="false">
      <c r="A237" s="6" t="s">
        <v>120</v>
      </c>
      <c r="B237" s="7" t="s">
        <v>568</v>
      </c>
      <c r="C237" s="6" t="s">
        <v>22</v>
      </c>
      <c r="D237" s="6" t="s">
        <v>569</v>
      </c>
      <c r="E237" s="7" t="s">
        <v>496</v>
      </c>
      <c r="F237" s="8" t="n">
        <v>4456.98</v>
      </c>
      <c r="G237" s="9" t="n">
        <v>6.66</v>
      </c>
      <c r="H237" s="8" t="n">
        <v>340692.6</v>
      </c>
      <c r="I237" s="8" t="n">
        <v>29683.53</v>
      </c>
      <c r="J237" s="8" t="n">
        <v>454434.9</v>
      </c>
      <c r="K237" s="8" t="n">
        <v>14375.22</v>
      </c>
      <c r="L237" s="8" t="n">
        <v>313807.25</v>
      </c>
      <c r="M237" s="8" t="n">
        <v>0</v>
      </c>
      <c r="N237" s="8" t="n">
        <v>140627.65</v>
      </c>
    </row>
    <row r="238" customFormat="false" ht="37.3" hidden="false" customHeight="true" outlineLevel="0" collapsed="false">
      <c r="A238" s="6" t="s">
        <v>124</v>
      </c>
      <c r="B238" s="7" t="s">
        <v>570</v>
      </c>
      <c r="C238" s="6" t="s">
        <v>22</v>
      </c>
      <c r="D238" s="6" t="s">
        <v>571</v>
      </c>
      <c r="E238" s="7" t="s">
        <v>496</v>
      </c>
      <c r="F238" s="8" t="n">
        <v>7204.7</v>
      </c>
      <c r="G238" s="9" t="n">
        <v>6.66</v>
      </c>
      <c r="H238" s="8" t="n">
        <v>550727.88</v>
      </c>
      <c r="I238" s="8" t="n">
        <v>47983.31</v>
      </c>
      <c r="J238" s="8" t="n">
        <v>734592.06</v>
      </c>
      <c r="K238" s="8" t="n">
        <v>36755.6</v>
      </c>
      <c r="L238" s="8" t="n">
        <v>560267.64</v>
      </c>
      <c r="M238" s="8" t="n">
        <v>0</v>
      </c>
      <c r="N238" s="8" t="n">
        <v>174324.42</v>
      </c>
    </row>
    <row r="239" customFormat="false" ht="37.3" hidden="false" customHeight="true" outlineLevel="0" collapsed="false">
      <c r="A239" s="6" t="s">
        <v>127</v>
      </c>
      <c r="B239" s="7" t="s">
        <v>572</v>
      </c>
      <c r="C239" s="6" t="s">
        <v>22</v>
      </c>
      <c r="D239" s="6" t="s">
        <v>573</v>
      </c>
      <c r="E239" s="7" t="s">
        <v>496</v>
      </c>
      <c r="F239" s="8" t="n">
        <v>501.76</v>
      </c>
      <c r="G239" s="9" t="n">
        <v>6.66</v>
      </c>
      <c r="H239" s="8" t="n">
        <v>38354.76</v>
      </c>
      <c r="I239" s="8" t="n">
        <v>3341.72</v>
      </c>
      <c r="J239" s="8" t="n">
        <v>51159.66</v>
      </c>
      <c r="K239" s="8" t="n">
        <v>0</v>
      </c>
      <c r="L239" s="8" t="n">
        <v>9738.27</v>
      </c>
      <c r="M239" s="8" t="n">
        <v>0</v>
      </c>
      <c r="N239" s="8" t="n">
        <v>41421.39</v>
      </c>
    </row>
    <row r="240" customFormat="false" ht="37.3" hidden="false" customHeight="true" outlineLevel="0" collapsed="false">
      <c r="A240" s="6" t="s">
        <v>130</v>
      </c>
      <c r="B240" s="7" t="s">
        <v>574</v>
      </c>
      <c r="C240" s="6" t="s">
        <v>22</v>
      </c>
      <c r="D240" s="6" t="s">
        <v>575</v>
      </c>
      <c r="E240" s="7" t="s">
        <v>496</v>
      </c>
      <c r="F240" s="8" t="n">
        <v>4829.5</v>
      </c>
      <c r="G240" s="9" t="n">
        <v>6.66</v>
      </c>
      <c r="H240" s="8" t="n">
        <v>368913.16</v>
      </c>
      <c r="I240" s="8" t="n">
        <v>32164.47</v>
      </c>
      <c r="J240" s="8" t="n">
        <v>491803.28</v>
      </c>
      <c r="K240" s="8" t="n">
        <v>20179.62</v>
      </c>
      <c r="L240" s="8" t="n">
        <v>387647.52</v>
      </c>
      <c r="M240" s="8" t="n">
        <v>0</v>
      </c>
      <c r="N240" s="8" t="n">
        <v>104155.76</v>
      </c>
    </row>
    <row r="241" customFormat="false" ht="37.3" hidden="false" customHeight="true" outlineLevel="0" collapsed="false">
      <c r="A241" s="6" t="s">
        <v>133</v>
      </c>
      <c r="B241" s="7" t="s">
        <v>576</v>
      </c>
      <c r="C241" s="6" t="s">
        <v>22</v>
      </c>
      <c r="D241" s="6" t="s">
        <v>577</v>
      </c>
      <c r="E241" s="7" t="s">
        <v>496</v>
      </c>
      <c r="F241" s="8" t="n">
        <v>3300.8</v>
      </c>
      <c r="G241" s="9" t="n">
        <v>6.66</v>
      </c>
      <c r="H241" s="8" t="n">
        <v>252314.4</v>
      </c>
      <c r="I241" s="8" t="n">
        <v>21983.35</v>
      </c>
      <c r="J241" s="8" t="n">
        <v>336550.92</v>
      </c>
      <c r="K241" s="8" t="n">
        <v>8837.55</v>
      </c>
      <c r="L241" s="8" t="n">
        <v>134355.04</v>
      </c>
      <c r="M241" s="8" t="n">
        <v>0</v>
      </c>
      <c r="N241" s="8" t="n">
        <v>202195.88</v>
      </c>
    </row>
    <row r="242" customFormat="false" ht="37.3" hidden="false" customHeight="true" outlineLevel="0" collapsed="false">
      <c r="A242" s="6" t="s">
        <v>136</v>
      </c>
      <c r="B242" s="7" t="s">
        <v>578</v>
      </c>
      <c r="C242" s="6" t="s">
        <v>22</v>
      </c>
      <c r="D242" s="6" t="s">
        <v>579</v>
      </c>
      <c r="E242" s="7" t="s">
        <v>496</v>
      </c>
      <c r="F242" s="8" t="n">
        <v>1789.9</v>
      </c>
      <c r="G242" s="9" t="n">
        <v>6.66</v>
      </c>
      <c r="H242" s="8" t="n">
        <v>136820.28</v>
      </c>
      <c r="I242" s="8" t="n">
        <v>11920.72</v>
      </c>
      <c r="J242" s="8" t="n">
        <v>182498.52</v>
      </c>
      <c r="K242" s="8" t="n">
        <v>18438.5</v>
      </c>
      <c r="L242" s="8" t="n">
        <v>149157.97</v>
      </c>
      <c r="M242" s="8" t="n">
        <v>0</v>
      </c>
      <c r="N242" s="8" t="n">
        <v>33340.55</v>
      </c>
    </row>
    <row r="243" customFormat="false" ht="37.3" hidden="false" customHeight="true" outlineLevel="0" collapsed="false">
      <c r="A243" s="6" t="s">
        <v>139</v>
      </c>
      <c r="B243" s="7" t="s">
        <v>580</v>
      </c>
      <c r="C243" s="6" t="s">
        <v>22</v>
      </c>
      <c r="D243" s="6" t="s">
        <v>581</v>
      </c>
      <c r="E243" s="7" t="s">
        <v>496</v>
      </c>
      <c r="F243" s="8" t="n">
        <v>320.7</v>
      </c>
      <c r="G243" s="9" t="n">
        <v>6.66</v>
      </c>
      <c r="H243" s="8" t="n">
        <v>24514.44</v>
      </c>
      <c r="I243" s="8" t="n">
        <v>2135.87</v>
      </c>
      <c r="J243" s="8" t="n">
        <v>32698.72</v>
      </c>
      <c r="K243" s="8" t="n">
        <v>4608.24</v>
      </c>
      <c r="L243" s="8" t="n">
        <v>22671.84</v>
      </c>
      <c r="M243" s="8" t="n">
        <v>0</v>
      </c>
      <c r="N243" s="8" t="n">
        <v>10026.88</v>
      </c>
    </row>
    <row r="244" customFormat="false" ht="37.3" hidden="false" customHeight="true" outlineLevel="0" collapsed="false">
      <c r="A244" s="6" t="s">
        <v>142</v>
      </c>
      <c r="B244" s="7" t="s">
        <v>582</v>
      </c>
      <c r="C244" s="6" t="s">
        <v>22</v>
      </c>
      <c r="D244" s="6" t="s">
        <v>583</v>
      </c>
      <c r="E244" s="7" t="s">
        <v>496</v>
      </c>
      <c r="F244" s="8" t="n">
        <v>1074.7</v>
      </c>
      <c r="G244" s="9" t="n">
        <v>6.66</v>
      </c>
      <c r="H244" s="8" t="n">
        <v>82150.33</v>
      </c>
      <c r="I244" s="8" t="n">
        <v>7157.53</v>
      </c>
      <c r="J244" s="8" t="n">
        <v>109576.73</v>
      </c>
      <c r="K244" s="8" t="n">
        <v>5138.37</v>
      </c>
      <c r="L244" s="8" t="n">
        <v>61103.23</v>
      </c>
      <c r="M244" s="8" t="n">
        <v>0</v>
      </c>
      <c r="N244" s="8" t="n">
        <v>48473.5</v>
      </c>
    </row>
    <row r="245" customFormat="false" ht="37.3" hidden="false" customHeight="true" outlineLevel="0" collapsed="false">
      <c r="A245" s="6" t="s">
        <v>145</v>
      </c>
      <c r="B245" s="7" t="s">
        <v>584</v>
      </c>
      <c r="C245" s="6" t="s">
        <v>22</v>
      </c>
      <c r="D245" s="6" t="s">
        <v>585</v>
      </c>
      <c r="E245" s="7" t="s">
        <v>496</v>
      </c>
      <c r="F245" s="8" t="n">
        <v>709.8</v>
      </c>
      <c r="G245" s="9" t="n">
        <v>6.66</v>
      </c>
      <c r="H245" s="8" t="n">
        <v>54257.28</v>
      </c>
      <c r="I245" s="8" t="n">
        <v>4727.29</v>
      </c>
      <c r="J245" s="8" t="n">
        <v>72371.48</v>
      </c>
      <c r="K245" s="8" t="n">
        <v>3359.34</v>
      </c>
      <c r="L245" s="8" t="n">
        <v>42749.96</v>
      </c>
      <c r="M245" s="8" t="n">
        <v>0</v>
      </c>
      <c r="N245" s="8" t="n">
        <v>29621.52</v>
      </c>
    </row>
    <row r="246" customFormat="false" ht="19.7" hidden="false" customHeight="true" outlineLevel="0" collapsed="false"/>
    <row r="247" customFormat="false" ht="13.75" hidden="false" customHeight="true" outlineLevel="0" collapsed="false">
      <c r="M247" s="10" t="s">
        <v>586</v>
      </c>
      <c r="N247" s="10"/>
    </row>
    <row r="248" customFormat="false" ht="13.75" hidden="false" customHeight="true" outlineLevel="0" collapsed="false">
      <c r="A248" s="4" t="s">
        <v>16</v>
      </c>
      <c r="B248" s="4" t="s">
        <v>17</v>
      </c>
      <c r="C248" s="4" t="s">
        <v>18</v>
      </c>
      <c r="D248" s="4" t="s">
        <v>19</v>
      </c>
      <c r="E248" s="4" t="s">
        <v>20</v>
      </c>
      <c r="F248" s="5" t="n">
        <v>6</v>
      </c>
      <c r="G248" s="5" t="n">
        <v>7</v>
      </c>
      <c r="H248" s="5" t="n">
        <v>8</v>
      </c>
      <c r="I248" s="5" t="n">
        <v>9</v>
      </c>
      <c r="J248" s="5" t="n">
        <v>10</v>
      </c>
      <c r="K248" s="5" t="n">
        <v>11</v>
      </c>
      <c r="L248" s="5" t="n">
        <v>12</v>
      </c>
      <c r="M248" s="5" t="n">
        <v>13</v>
      </c>
      <c r="N248" s="5" t="n">
        <v>14</v>
      </c>
    </row>
    <row r="249" customFormat="false" ht="37.3" hidden="false" customHeight="true" outlineLevel="0" collapsed="false">
      <c r="A249" s="6" t="s">
        <v>148</v>
      </c>
      <c r="B249" s="7" t="s">
        <v>587</v>
      </c>
      <c r="C249" s="6" t="s">
        <v>22</v>
      </c>
      <c r="D249" s="6" t="s">
        <v>588</v>
      </c>
      <c r="E249" s="7" t="s">
        <v>496</v>
      </c>
      <c r="F249" s="8" t="n">
        <v>493.7</v>
      </c>
      <c r="G249" s="9" t="n">
        <v>6.66</v>
      </c>
      <c r="H249" s="8" t="n">
        <v>37738.56</v>
      </c>
      <c r="I249" s="8" t="n">
        <v>3288.02</v>
      </c>
      <c r="J249" s="8" t="n">
        <v>50337.74</v>
      </c>
      <c r="K249" s="8" t="n">
        <v>1551</v>
      </c>
      <c r="L249" s="8" t="n">
        <v>27327.9</v>
      </c>
      <c r="M249" s="8" t="n">
        <v>0</v>
      </c>
      <c r="N249" s="8" t="n">
        <v>23009.84</v>
      </c>
    </row>
    <row r="250" customFormat="false" ht="37.3" hidden="false" customHeight="true" outlineLevel="0" collapsed="false">
      <c r="A250" s="6" t="s">
        <v>151</v>
      </c>
      <c r="B250" s="7" t="s">
        <v>589</v>
      </c>
      <c r="C250" s="6" t="s">
        <v>22</v>
      </c>
      <c r="D250" s="6" t="s">
        <v>590</v>
      </c>
      <c r="E250" s="7" t="s">
        <v>496</v>
      </c>
      <c r="F250" s="8" t="n">
        <v>472.5</v>
      </c>
      <c r="G250" s="9" t="n">
        <v>6.66</v>
      </c>
      <c r="H250" s="8" t="n">
        <v>36118.08</v>
      </c>
      <c r="I250" s="8" t="n">
        <v>3146.87</v>
      </c>
      <c r="J250" s="8" t="n">
        <v>48176.34</v>
      </c>
      <c r="K250" s="8" t="n">
        <v>0</v>
      </c>
      <c r="L250" s="8" t="n">
        <v>25539.11</v>
      </c>
      <c r="M250" s="8" t="n">
        <v>0</v>
      </c>
      <c r="N250" s="8" t="n">
        <v>22637.23</v>
      </c>
    </row>
    <row r="251" customFormat="false" ht="37.3" hidden="false" customHeight="true" outlineLevel="0" collapsed="false">
      <c r="A251" s="6" t="s">
        <v>154</v>
      </c>
      <c r="B251" s="7" t="s">
        <v>591</v>
      </c>
      <c r="C251" s="6" t="s">
        <v>22</v>
      </c>
      <c r="D251" s="6" t="s">
        <v>592</v>
      </c>
      <c r="E251" s="7" t="s">
        <v>496</v>
      </c>
      <c r="F251" s="8" t="n">
        <v>4502.95</v>
      </c>
      <c r="G251" s="9" t="n">
        <v>6.66</v>
      </c>
      <c r="H251" s="8" t="n">
        <v>344205.35</v>
      </c>
      <c r="I251" s="8" t="n">
        <v>29989.62</v>
      </c>
      <c r="J251" s="8" t="n">
        <v>459120.59</v>
      </c>
      <c r="K251" s="8" t="n">
        <v>28301.37</v>
      </c>
      <c r="L251" s="8" t="n">
        <v>266016.73</v>
      </c>
      <c r="M251" s="8" t="n">
        <v>0</v>
      </c>
      <c r="N251" s="8" t="n">
        <v>193103.86</v>
      </c>
    </row>
    <row r="252" customFormat="false" ht="37.3" hidden="false" customHeight="true" outlineLevel="0" collapsed="false">
      <c r="A252" s="6" t="s">
        <v>157</v>
      </c>
      <c r="B252" s="7" t="s">
        <v>593</v>
      </c>
      <c r="C252" s="6" t="s">
        <v>22</v>
      </c>
      <c r="D252" s="6" t="s">
        <v>594</v>
      </c>
      <c r="E252" s="7" t="s">
        <v>496</v>
      </c>
      <c r="F252" s="8" t="n">
        <v>735.5</v>
      </c>
      <c r="G252" s="9" t="n">
        <v>6.66</v>
      </c>
      <c r="H252" s="8" t="n">
        <v>56221.8</v>
      </c>
      <c r="I252" s="8" t="n">
        <v>4898.42</v>
      </c>
      <c r="J252" s="8" t="n">
        <v>74991.76</v>
      </c>
      <c r="K252" s="8" t="n">
        <v>3920.25</v>
      </c>
      <c r="L252" s="8" t="n">
        <v>35177.37</v>
      </c>
      <c r="M252" s="8" t="n">
        <v>0</v>
      </c>
      <c r="N252" s="8" t="n">
        <v>39814.39</v>
      </c>
    </row>
    <row r="253" customFormat="false" ht="37.3" hidden="false" customHeight="true" outlineLevel="0" collapsed="false">
      <c r="A253" s="6" t="s">
        <v>160</v>
      </c>
      <c r="B253" s="7" t="s">
        <v>595</v>
      </c>
      <c r="C253" s="6" t="s">
        <v>22</v>
      </c>
      <c r="D253" s="6" t="s">
        <v>596</v>
      </c>
      <c r="E253" s="7" t="s">
        <v>496</v>
      </c>
      <c r="F253" s="8" t="n">
        <v>740.9</v>
      </c>
      <c r="G253" s="9" t="n">
        <v>6.66</v>
      </c>
      <c r="H253" s="8" t="n">
        <v>56634.12</v>
      </c>
      <c r="I253" s="8" t="n">
        <v>4934.41</v>
      </c>
      <c r="J253" s="8" t="n">
        <v>75542</v>
      </c>
      <c r="K253" s="8" t="n">
        <v>1731.46</v>
      </c>
      <c r="L253" s="8" t="n">
        <v>13864.32</v>
      </c>
      <c r="M253" s="8" t="n">
        <v>0</v>
      </c>
      <c r="N253" s="8" t="n">
        <v>61677.68</v>
      </c>
    </row>
    <row r="254" customFormat="false" ht="37.3" hidden="false" customHeight="true" outlineLevel="0" collapsed="false">
      <c r="A254" s="6" t="s">
        <v>163</v>
      </c>
      <c r="B254" s="7" t="s">
        <v>597</v>
      </c>
      <c r="C254" s="6" t="s">
        <v>22</v>
      </c>
      <c r="D254" s="6" t="s">
        <v>598</v>
      </c>
      <c r="E254" s="7" t="s">
        <v>496</v>
      </c>
      <c r="F254" s="8" t="n">
        <v>499.7</v>
      </c>
      <c r="G254" s="9" t="n">
        <v>6.66</v>
      </c>
      <c r="H254" s="8" t="n">
        <v>38197.2</v>
      </c>
      <c r="I254" s="8" t="n">
        <v>3328</v>
      </c>
      <c r="J254" s="8" t="n">
        <v>50949.54</v>
      </c>
      <c r="K254" s="8" t="n">
        <v>735.26</v>
      </c>
      <c r="L254" s="8" t="n">
        <v>10914.04</v>
      </c>
      <c r="M254" s="8" t="n">
        <v>0</v>
      </c>
      <c r="N254" s="8" t="n">
        <v>40035.5</v>
      </c>
    </row>
    <row r="255" customFormat="false" ht="37.3" hidden="false" customHeight="true" outlineLevel="0" collapsed="false">
      <c r="A255" s="6" t="s">
        <v>166</v>
      </c>
      <c r="B255" s="7" t="s">
        <v>599</v>
      </c>
      <c r="C255" s="6" t="s">
        <v>22</v>
      </c>
      <c r="D255" s="6" t="s">
        <v>600</v>
      </c>
      <c r="E255" s="7" t="s">
        <v>496</v>
      </c>
      <c r="F255" s="8" t="n">
        <v>5248</v>
      </c>
      <c r="G255" s="9" t="n">
        <v>6.66</v>
      </c>
      <c r="H255" s="8" t="n">
        <v>397358.83</v>
      </c>
      <c r="I255" s="8" t="n">
        <v>34620.66</v>
      </c>
      <c r="J255" s="8" t="n">
        <v>530019.63</v>
      </c>
      <c r="K255" s="8" t="n">
        <v>29813.96</v>
      </c>
      <c r="L255" s="8" t="n">
        <v>346017.33</v>
      </c>
      <c r="M255" s="8" t="n">
        <v>0</v>
      </c>
      <c r="N255" s="8" t="n">
        <v>184002.3</v>
      </c>
    </row>
    <row r="256" customFormat="false" ht="37.3" hidden="false" customHeight="true" outlineLevel="0" collapsed="false">
      <c r="A256" s="6" t="s">
        <v>169</v>
      </c>
      <c r="B256" s="7" t="s">
        <v>601</v>
      </c>
      <c r="C256" s="6" t="s">
        <v>22</v>
      </c>
      <c r="D256" s="6" t="s">
        <v>602</v>
      </c>
      <c r="E256" s="7" t="s">
        <v>496</v>
      </c>
      <c r="F256" s="8" t="n">
        <v>6320.1</v>
      </c>
      <c r="G256" s="9" t="n">
        <v>6.66</v>
      </c>
      <c r="H256" s="8" t="n">
        <v>483106.28</v>
      </c>
      <c r="I256" s="8" t="n">
        <v>42091.86</v>
      </c>
      <c r="J256" s="8" t="n">
        <v>644392.84</v>
      </c>
      <c r="K256" s="8" t="n">
        <v>30505.64</v>
      </c>
      <c r="L256" s="8" t="n">
        <v>272341.64</v>
      </c>
      <c r="M256" s="8" t="n">
        <v>0</v>
      </c>
      <c r="N256" s="8" t="n">
        <v>372051.2</v>
      </c>
    </row>
    <row r="257" customFormat="false" ht="37.3" hidden="false" customHeight="true" outlineLevel="0" collapsed="false">
      <c r="A257" s="6" t="s">
        <v>172</v>
      </c>
      <c r="B257" s="7" t="s">
        <v>603</v>
      </c>
      <c r="C257" s="6" t="s">
        <v>22</v>
      </c>
      <c r="D257" s="6" t="s">
        <v>604</v>
      </c>
      <c r="E257" s="7" t="s">
        <v>496</v>
      </c>
      <c r="F257" s="8" t="n">
        <v>9050.4</v>
      </c>
      <c r="G257" s="9" t="n">
        <v>6.66</v>
      </c>
      <c r="H257" s="8" t="n">
        <v>691800.23</v>
      </c>
      <c r="I257" s="8" t="n">
        <v>60275.68</v>
      </c>
      <c r="J257" s="8" t="n">
        <v>922766.45</v>
      </c>
      <c r="K257" s="8" t="n">
        <v>29197.01</v>
      </c>
      <c r="L257" s="8" t="n">
        <v>369156.57</v>
      </c>
      <c r="M257" s="8" t="n">
        <v>0</v>
      </c>
      <c r="N257" s="8" t="n">
        <v>553609.88</v>
      </c>
    </row>
    <row r="258" customFormat="false" ht="37.3" hidden="false" customHeight="true" outlineLevel="0" collapsed="false">
      <c r="A258" s="6" t="s">
        <v>175</v>
      </c>
      <c r="B258" s="7" t="s">
        <v>605</v>
      </c>
      <c r="C258" s="6" t="s">
        <v>22</v>
      </c>
      <c r="D258" s="6" t="s">
        <v>606</v>
      </c>
      <c r="E258" s="7" t="s">
        <v>496</v>
      </c>
      <c r="F258" s="8" t="n">
        <v>478.1</v>
      </c>
      <c r="G258" s="9" t="n">
        <v>6.66</v>
      </c>
      <c r="H258" s="8" t="n">
        <v>36546</v>
      </c>
      <c r="I258" s="8" t="n">
        <v>3184.15</v>
      </c>
      <c r="J258" s="8" t="n">
        <v>48747.12</v>
      </c>
      <c r="K258" s="8" t="n">
        <v>4512.85</v>
      </c>
      <c r="L258" s="8" t="n">
        <v>22214.31</v>
      </c>
      <c r="M258" s="8" t="n">
        <v>0</v>
      </c>
      <c r="N258" s="8" t="n">
        <v>26532.81</v>
      </c>
    </row>
    <row r="259" customFormat="false" ht="37.3" hidden="false" customHeight="true" outlineLevel="0" collapsed="false">
      <c r="A259" s="6" t="s">
        <v>178</v>
      </c>
      <c r="B259" s="7" t="s">
        <v>607</v>
      </c>
      <c r="C259" s="6" t="s">
        <v>22</v>
      </c>
      <c r="D259" s="6" t="s">
        <v>608</v>
      </c>
      <c r="E259" s="7" t="s">
        <v>496</v>
      </c>
      <c r="F259" s="8" t="n">
        <v>3410.8</v>
      </c>
      <c r="G259" s="9" t="n">
        <v>6.66</v>
      </c>
      <c r="H259" s="8" t="n">
        <v>260721.84</v>
      </c>
      <c r="I259" s="8" t="n">
        <v>22715.92</v>
      </c>
      <c r="J259" s="8" t="n">
        <v>347765.44</v>
      </c>
      <c r="K259" s="8" t="n">
        <v>21345.23</v>
      </c>
      <c r="L259" s="8" t="n">
        <v>149622.48</v>
      </c>
      <c r="M259" s="8" t="n">
        <v>0</v>
      </c>
      <c r="N259" s="8" t="n">
        <v>198142.96</v>
      </c>
    </row>
    <row r="260" customFormat="false" ht="37.3" hidden="false" customHeight="true" outlineLevel="0" collapsed="false">
      <c r="A260" s="6" t="s">
        <v>181</v>
      </c>
      <c r="B260" s="7" t="s">
        <v>609</v>
      </c>
      <c r="C260" s="6" t="s">
        <v>22</v>
      </c>
      <c r="D260" s="6" t="s">
        <v>610</v>
      </c>
      <c r="E260" s="7" t="s">
        <v>496</v>
      </c>
      <c r="F260" s="8" t="n">
        <v>486</v>
      </c>
      <c r="G260" s="9" t="n">
        <v>6.66</v>
      </c>
      <c r="H260" s="8" t="n">
        <v>37157.5</v>
      </c>
      <c r="I260" s="8" t="n">
        <v>3236.75</v>
      </c>
      <c r="J260" s="8" t="n">
        <v>49560.2</v>
      </c>
      <c r="K260" s="8" t="n">
        <v>1924.62</v>
      </c>
      <c r="L260" s="8" t="n">
        <v>13270.3</v>
      </c>
      <c r="M260" s="8" t="n">
        <v>0</v>
      </c>
      <c r="N260" s="8" t="n">
        <v>36289.9</v>
      </c>
    </row>
    <row r="261" customFormat="false" ht="19.7" hidden="false" customHeight="true" outlineLevel="0" collapsed="false"/>
    <row r="262" customFormat="false" ht="13.75" hidden="false" customHeight="true" outlineLevel="0" collapsed="false">
      <c r="M262" s="10" t="s">
        <v>611</v>
      </c>
      <c r="N262" s="10"/>
    </row>
    <row r="263" customFormat="false" ht="13.75" hidden="false" customHeight="true" outlineLevel="0" collapsed="false">
      <c r="A263" s="4" t="s">
        <v>16</v>
      </c>
      <c r="B263" s="4" t="s">
        <v>17</v>
      </c>
      <c r="C263" s="4" t="s">
        <v>18</v>
      </c>
      <c r="D263" s="4" t="s">
        <v>19</v>
      </c>
      <c r="E263" s="4" t="s">
        <v>20</v>
      </c>
      <c r="F263" s="5" t="n">
        <v>6</v>
      </c>
      <c r="G263" s="5" t="n">
        <v>7</v>
      </c>
      <c r="H263" s="5" t="n">
        <v>8</v>
      </c>
      <c r="I263" s="5" t="n">
        <v>9</v>
      </c>
      <c r="J263" s="5" t="n">
        <v>10</v>
      </c>
      <c r="K263" s="5" t="n">
        <v>11</v>
      </c>
      <c r="L263" s="5" t="n">
        <v>12</v>
      </c>
      <c r="M263" s="5" t="n">
        <v>13</v>
      </c>
      <c r="N263" s="5" t="n">
        <v>14</v>
      </c>
    </row>
    <row r="264" customFormat="false" ht="37.3" hidden="false" customHeight="true" outlineLevel="0" collapsed="false">
      <c r="A264" s="6" t="s">
        <v>184</v>
      </c>
      <c r="B264" s="7" t="s">
        <v>612</v>
      </c>
      <c r="C264" s="6" t="s">
        <v>22</v>
      </c>
      <c r="D264" s="6" t="s">
        <v>613</v>
      </c>
      <c r="E264" s="7" t="s">
        <v>496</v>
      </c>
      <c r="F264" s="8" t="n">
        <v>667.7</v>
      </c>
      <c r="G264" s="9" t="n">
        <v>6.66</v>
      </c>
      <c r="H264" s="8" t="n">
        <v>51039</v>
      </c>
      <c r="I264" s="8" t="n">
        <v>4446.89</v>
      </c>
      <c r="J264" s="8" t="n">
        <v>68078.78</v>
      </c>
      <c r="K264" s="8" t="n">
        <v>4085.38</v>
      </c>
      <c r="L264" s="8" t="n">
        <v>24859.01</v>
      </c>
      <c r="M264" s="8" t="n">
        <v>0</v>
      </c>
      <c r="N264" s="8" t="n">
        <v>43219.77</v>
      </c>
    </row>
    <row r="265" customFormat="false" ht="37.3" hidden="false" customHeight="true" outlineLevel="0" collapsed="false">
      <c r="A265" s="6" t="s">
        <v>187</v>
      </c>
      <c r="B265" s="7" t="s">
        <v>614</v>
      </c>
      <c r="C265" s="6" t="s">
        <v>22</v>
      </c>
      <c r="D265" s="6" t="s">
        <v>615</v>
      </c>
      <c r="E265" s="7" t="s">
        <v>496</v>
      </c>
      <c r="F265" s="8" t="n">
        <v>2650.8</v>
      </c>
      <c r="G265" s="9" t="n">
        <v>6.66</v>
      </c>
      <c r="H265" s="8" t="n">
        <v>197814.72</v>
      </c>
      <c r="I265" s="8" t="n">
        <v>17234.99</v>
      </c>
      <c r="J265" s="8" t="n">
        <v>263856.5</v>
      </c>
      <c r="K265" s="8" t="n">
        <v>524.88</v>
      </c>
      <c r="L265" s="8" t="n">
        <v>73983.54</v>
      </c>
      <c r="M265" s="8" t="n">
        <v>0</v>
      </c>
      <c r="N265" s="8" t="n">
        <v>189872.96</v>
      </c>
    </row>
    <row r="266" customFormat="false" ht="37.3" hidden="false" customHeight="true" outlineLevel="0" collapsed="false">
      <c r="A266" s="6" t="s">
        <v>190</v>
      </c>
      <c r="B266" s="7" t="s">
        <v>616</v>
      </c>
      <c r="C266" s="6" t="s">
        <v>22</v>
      </c>
      <c r="D266" s="6" t="s">
        <v>617</v>
      </c>
      <c r="E266" s="7" t="s">
        <v>496</v>
      </c>
      <c r="F266" s="8" t="n">
        <v>329</v>
      </c>
      <c r="G266" s="9" t="n">
        <v>6.66</v>
      </c>
      <c r="H266" s="8" t="n">
        <v>25148.76</v>
      </c>
      <c r="I266" s="8" t="n">
        <v>2191.14</v>
      </c>
      <c r="J266" s="8" t="n">
        <v>33544.84</v>
      </c>
      <c r="K266" s="8" t="n">
        <v>253.08</v>
      </c>
      <c r="L266" s="8" t="n">
        <v>1772.33</v>
      </c>
      <c r="M266" s="8" t="n">
        <v>0</v>
      </c>
      <c r="N266" s="8" t="n">
        <v>31772.51</v>
      </c>
    </row>
    <row r="267" customFormat="false" ht="37.3" hidden="false" customHeight="true" outlineLevel="0" collapsed="false">
      <c r="A267" s="6" t="s">
        <v>194</v>
      </c>
      <c r="B267" s="7" t="s">
        <v>618</v>
      </c>
      <c r="C267" s="6" t="s">
        <v>22</v>
      </c>
      <c r="D267" s="6" t="s">
        <v>619</v>
      </c>
      <c r="E267" s="7" t="s">
        <v>496</v>
      </c>
      <c r="F267" s="8" t="n">
        <v>1602.5</v>
      </c>
      <c r="G267" s="9" t="n">
        <v>6.66</v>
      </c>
      <c r="H267" s="8" t="n">
        <v>122494.91</v>
      </c>
      <c r="I267" s="8" t="n">
        <v>10672.67</v>
      </c>
      <c r="J267" s="8" t="n">
        <v>163390.79</v>
      </c>
      <c r="K267" s="8" t="n">
        <v>7481.43</v>
      </c>
      <c r="L267" s="8" t="n">
        <v>137194.72</v>
      </c>
      <c r="M267" s="8" t="n">
        <v>0</v>
      </c>
      <c r="N267" s="8" t="n">
        <v>26196.07</v>
      </c>
    </row>
    <row r="268" customFormat="false" ht="37.3" hidden="false" customHeight="true" outlineLevel="0" collapsed="false">
      <c r="A268" s="6" t="s">
        <v>197</v>
      </c>
      <c r="B268" s="7" t="s">
        <v>620</v>
      </c>
      <c r="C268" s="6" t="s">
        <v>22</v>
      </c>
      <c r="D268" s="6" t="s">
        <v>621</v>
      </c>
      <c r="E268" s="7" t="s">
        <v>496</v>
      </c>
      <c r="F268" s="8" t="n">
        <v>700.8</v>
      </c>
      <c r="G268" s="9" t="n">
        <v>6.66</v>
      </c>
      <c r="H268" s="8" t="n">
        <v>53569.2</v>
      </c>
      <c r="I268" s="8" t="n">
        <v>4667.32</v>
      </c>
      <c r="J268" s="8" t="n">
        <v>71453.62</v>
      </c>
      <c r="K268" s="8" t="n">
        <v>1327.34</v>
      </c>
      <c r="L268" s="8" t="n">
        <v>55170.54</v>
      </c>
      <c r="M268" s="8" t="n">
        <v>0</v>
      </c>
      <c r="N268" s="8" t="n">
        <v>16283.08</v>
      </c>
    </row>
    <row r="269" customFormat="false" ht="37.3" hidden="false" customHeight="true" outlineLevel="0" collapsed="false">
      <c r="A269" s="6" t="s">
        <v>200</v>
      </c>
      <c r="B269" s="7" t="s">
        <v>622</v>
      </c>
      <c r="C269" s="6" t="s">
        <v>22</v>
      </c>
      <c r="D269" s="6" t="s">
        <v>623</v>
      </c>
      <c r="E269" s="7" t="s">
        <v>496</v>
      </c>
      <c r="F269" s="8" t="n">
        <v>376.5</v>
      </c>
      <c r="G269" s="9" t="n">
        <v>6.66</v>
      </c>
      <c r="H269" s="8" t="n">
        <v>28779.6</v>
      </c>
      <c r="I269" s="8" t="n">
        <v>2507.5</v>
      </c>
      <c r="J269" s="8" t="n">
        <v>38387.92</v>
      </c>
      <c r="K269" s="8" t="n">
        <v>630.04</v>
      </c>
      <c r="L269" s="8" t="n">
        <v>23949.75</v>
      </c>
      <c r="M269" s="8" t="n">
        <v>0</v>
      </c>
      <c r="N269" s="8" t="n">
        <v>14438.17</v>
      </c>
    </row>
    <row r="270" customFormat="false" ht="37.3" hidden="false" customHeight="true" outlineLevel="0" collapsed="false">
      <c r="A270" s="6" t="s">
        <v>203</v>
      </c>
      <c r="B270" s="7" t="s">
        <v>624</v>
      </c>
      <c r="C270" s="6" t="s">
        <v>22</v>
      </c>
      <c r="D270" s="6" t="s">
        <v>625</v>
      </c>
      <c r="E270" s="7" t="s">
        <v>496</v>
      </c>
      <c r="F270" s="8" t="n">
        <v>2615.4</v>
      </c>
      <c r="G270" s="9" t="n">
        <v>6.66</v>
      </c>
      <c r="H270" s="8" t="n">
        <v>199921.2</v>
      </c>
      <c r="I270" s="8" t="n">
        <v>17418.57</v>
      </c>
      <c r="J270" s="8" t="n">
        <v>266666.26</v>
      </c>
      <c r="K270" s="8" t="n">
        <v>17713.7</v>
      </c>
      <c r="L270" s="8" t="n">
        <v>212245.03</v>
      </c>
      <c r="M270" s="8" t="n">
        <v>0</v>
      </c>
      <c r="N270" s="8" t="n">
        <v>54421.23</v>
      </c>
    </row>
    <row r="271" customFormat="false" ht="37.3" hidden="false" customHeight="true" outlineLevel="0" collapsed="false">
      <c r="A271" s="6" t="s">
        <v>206</v>
      </c>
      <c r="B271" s="7" t="s">
        <v>626</v>
      </c>
      <c r="C271" s="6" t="s">
        <v>22</v>
      </c>
      <c r="D271" s="6" t="s">
        <v>627</v>
      </c>
      <c r="E271" s="7" t="s">
        <v>496</v>
      </c>
      <c r="F271" s="8" t="n">
        <v>2624.2</v>
      </c>
      <c r="G271" s="9" t="n">
        <v>6.66</v>
      </c>
      <c r="H271" s="8" t="n">
        <v>200593.69</v>
      </c>
      <c r="I271" s="8" t="n">
        <v>17477.14</v>
      </c>
      <c r="J271" s="8" t="n">
        <v>267563.21</v>
      </c>
      <c r="K271" s="8" t="n">
        <v>5773.17</v>
      </c>
      <c r="L271" s="8" t="n">
        <v>156039.41</v>
      </c>
      <c r="M271" s="8" t="n">
        <v>0</v>
      </c>
      <c r="N271" s="8" t="n">
        <v>111523.8</v>
      </c>
    </row>
    <row r="272" customFormat="false" ht="37.3" hidden="false" customHeight="true" outlineLevel="0" collapsed="false">
      <c r="A272" s="6" t="s">
        <v>209</v>
      </c>
      <c r="B272" s="7" t="s">
        <v>628</v>
      </c>
      <c r="C272" s="6" t="s">
        <v>22</v>
      </c>
      <c r="D272" s="6" t="s">
        <v>629</v>
      </c>
      <c r="E272" s="7" t="s">
        <v>496</v>
      </c>
      <c r="F272" s="8" t="n">
        <v>1950.35</v>
      </c>
      <c r="G272" s="9" t="n">
        <v>6.66</v>
      </c>
      <c r="H272" s="8" t="n">
        <v>149084.88</v>
      </c>
      <c r="I272" s="8" t="n">
        <v>12989.32</v>
      </c>
      <c r="J272" s="8" t="n">
        <v>198857.78</v>
      </c>
      <c r="K272" s="8" t="n">
        <v>8791.16</v>
      </c>
      <c r="L272" s="8" t="n">
        <v>145245.42</v>
      </c>
      <c r="M272" s="8" t="n">
        <v>0</v>
      </c>
      <c r="N272" s="8" t="n">
        <v>53612.36</v>
      </c>
    </row>
    <row r="273" customFormat="false" ht="37.3" hidden="false" customHeight="true" outlineLevel="0" collapsed="false">
      <c r="A273" s="6" t="s">
        <v>212</v>
      </c>
      <c r="B273" s="7" t="s">
        <v>630</v>
      </c>
      <c r="C273" s="6" t="s">
        <v>22</v>
      </c>
      <c r="D273" s="6" t="s">
        <v>631</v>
      </c>
      <c r="E273" s="7" t="s">
        <v>496</v>
      </c>
      <c r="F273" s="8" t="n">
        <v>1462.4</v>
      </c>
      <c r="G273" s="9" t="n">
        <v>6.66</v>
      </c>
      <c r="H273" s="8" t="n">
        <v>111787.78</v>
      </c>
      <c r="I273" s="8" t="n">
        <v>9739.6</v>
      </c>
      <c r="J273" s="8" t="n">
        <v>149109.46</v>
      </c>
      <c r="K273" s="8" t="n">
        <v>9016.48</v>
      </c>
      <c r="L273" s="8" t="n">
        <v>126189.67</v>
      </c>
      <c r="M273" s="8" t="n">
        <v>0</v>
      </c>
      <c r="N273" s="8" t="n">
        <v>22919.79</v>
      </c>
    </row>
    <row r="274" customFormat="false" ht="37.3" hidden="false" customHeight="true" outlineLevel="0" collapsed="false">
      <c r="A274" s="6" t="s">
        <v>215</v>
      </c>
      <c r="B274" s="7" t="s">
        <v>632</v>
      </c>
      <c r="C274" s="6" t="s">
        <v>22</v>
      </c>
      <c r="D274" s="6" t="s">
        <v>633</v>
      </c>
      <c r="E274" s="7" t="s">
        <v>496</v>
      </c>
      <c r="F274" s="8" t="n">
        <v>3252.6</v>
      </c>
      <c r="G274" s="9" t="n">
        <v>6.66</v>
      </c>
      <c r="H274" s="8" t="n">
        <v>248628.84</v>
      </c>
      <c r="I274" s="8" t="n">
        <v>21662.28</v>
      </c>
      <c r="J274" s="8" t="n">
        <v>331635.12</v>
      </c>
      <c r="K274" s="8" t="n">
        <v>20868.31</v>
      </c>
      <c r="L274" s="8" t="n">
        <v>276806.17</v>
      </c>
      <c r="M274" s="8" t="n">
        <v>0</v>
      </c>
      <c r="N274" s="8" t="n">
        <v>54828.95</v>
      </c>
    </row>
    <row r="275" customFormat="false" ht="37.3" hidden="false" customHeight="true" outlineLevel="0" collapsed="false">
      <c r="A275" s="6" t="s">
        <v>218</v>
      </c>
      <c r="B275" s="7" t="s">
        <v>634</v>
      </c>
      <c r="C275" s="6" t="s">
        <v>22</v>
      </c>
      <c r="D275" s="6" t="s">
        <v>635</v>
      </c>
      <c r="E275" s="7" t="s">
        <v>496</v>
      </c>
      <c r="F275" s="8" t="n">
        <v>565.3</v>
      </c>
      <c r="G275" s="9" t="n">
        <v>6.66</v>
      </c>
      <c r="H275" s="8" t="n">
        <v>43211.52</v>
      </c>
      <c r="I275" s="8" t="n">
        <v>3764.91</v>
      </c>
      <c r="J275" s="8" t="n">
        <v>57638.02</v>
      </c>
      <c r="K275" s="8" t="n">
        <v>3714.66</v>
      </c>
      <c r="L275" s="8" t="n">
        <v>220442.93</v>
      </c>
      <c r="M275" s="8" t="n">
        <v>164504.05</v>
      </c>
      <c r="N275" s="8" t="n">
        <f aca="false">-162804.91+164504.05</f>
        <v>1699.13999999998</v>
      </c>
    </row>
    <row r="276" customFormat="false" ht="19.7" hidden="false" customHeight="true" outlineLevel="0" collapsed="false"/>
    <row r="277" customFormat="false" ht="13.75" hidden="false" customHeight="true" outlineLevel="0" collapsed="false">
      <c r="M277" s="10" t="s">
        <v>636</v>
      </c>
      <c r="N277" s="10"/>
    </row>
    <row r="278" customFormat="false" ht="13.75" hidden="false" customHeight="true" outlineLevel="0" collapsed="false">
      <c r="A278" s="4" t="s">
        <v>16</v>
      </c>
      <c r="B278" s="4" t="s">
        <v>17</v>
      </c>
      <c r="C278" s="4" t="s">
        <v>18</v>
      </c>
      <c r="D278" s="4" t="s">
        <v>19</v>
      </c>
      <c r="E278" s="4" t="s">
        <v>20</v>
      </c>
      <c r="F278" s="5" t="n">
        <v>6</v>
      </c>
      <c r="G278" s="5" t="n">
        <v>7</v>
      </c>
      <c r="H278" s="5" t="n">
        <v>8</v>
      </c>
      <c r="I278" s="5" t="n">
        <v>9</v>
      </c>
      <c r="J278" s="5" t="n">
        <v>10</v>
      </c>
      <c r="K278" s="5" t="n">
        <v>11</v>
      </c>
      <c r="L278" s="5" t="n">
        <v>12</v>
      </c>
      <c r="M278" s="5" t="n">
        <v>13</v>
      </c>
      <c r="N278" s="5" t="n">
        <v>14</v>
      </c>
    </row>
    <row r="279" customFormat="false" ht="37.3" hidden="false" customHeight="true" outlineLevel="0" collapsed="false">
      <c r="A279" s="6" t="s">
        <v>221</v>
      </c>
      <c r="B279" s="7" t="s">
        <v>637</v>
      </c>
      <c r="C279" s="6" t="s">
        <v>22</v>
      </c>
      <c r="D279" s="6" t="s">
        <v>638</v>
      </c>
      <c r="E279" s="7" t="s">
        <v>496</v>
      </c>
      <c r="F279" s="8" t="n">
        <v>737.1</v>
      </c>
      <c r="G279" s="9" t="n">
        <v>6.66</v>
      </c>
      <c r="H279" s="8" t="n">
        <v>56343.96</v>
      </c>
      <c r="I279" s="8" t="n">
        <v>4909.08</v>
      </c>
      <c r="J279" s="8" t="n">
        <v>75154.78</v>
      </c>
      <c r="K279" s="8" t="n">
        <v>3548.9</v>
      </c>
      <c r="L279" s="8" t="n">
        <v>51014.1</v>
      </c>
      <c r="M279" s="8" t="n">
        <v>0</v>
      </c>
      <c r="N279" s="8" t="n">
        <v>24140.68</v>
      </c>
    </row>
    <row r="280" customFormat="false" ht="37.3" hidden="false" customHeight="true" outlineLevel="0" collapsed="false">
      <c r="A280" s="6" t="s">
        <v>224</v>
      </c>
      <c r="B280" s="7" t="s">
        <v>639</v>
      </c>
      <c r="C280" s="6" t="s">
        <v>22</v>
      </c>
      <c r="D280" s="6" t="s">
        <v>640</v>
      </c>
      <c r="E280" s="7" t="s">
        <v>496</v>
      </c>
      <c r="F280" s="8" t="n">
        <v>505.78</v>
      </c>
      <c r="G280" s="9" t="n">
        <v>6.66</v>
      </c>
      <c r="H280" s="8" t="n">
        <v>38661.72</v>
      </c>
      <c r="I280" s="8" t="n">
        <v>3368.5</v>
      </c>
      <c r="J280" s="8" t="n">
        <v>51842.36</v>
      </c>
      <c r="K280" s="8" t="n">
        <v>5120.72</v>
      </c>
      <c r="L280" s="8" t="n">
        <v>43838.12</v>
      </c>
      <c r="M280" s="8" t="n">
        <v>0</v>
      </c>
      <c r="N280" s="8" t="n">
        <v>8004.24</v>
      </c>
    </row>
    <row r="281" customFormat="false" ht="37.3" hidden="false" customHeight="true" outlineLevel="0" collapsed="false">
      <c r="A281" s="6" t="s">
        <v>227</v>
      </c>
      <c r="B281" s="7" t="s">
        <v>641</v>
      </c>
      <c r="C281" s="6" t="s">
        <v>22</v>
      </c>
      <c r="D281" s="6" t="s">
        <v>642</v>
      </c>
      <c r="E281" s="7" t="s">
        <v>496</v>
      </c>
      <c r="F281" s="8" t="n">
        <v>662.7</v>
      </c>
      <c r="G281" s="9" t="n">
        <v>6.66</v>
      </c>
      <c r="H281" s="8" t="n">
        <v>50656.92</v>
      </c>
      <c r="I281" s="8" t="n">
        <v>4413.59</v>
      </c>
      <c r="J281" s="8" t="n">
        <v>67926.92</v>
      </c>
      <c r="K281" s="8" t="n">
        <v>4020.31</v>
      </c>
      <c r="L281" s="8" t="n">
        <v>57548.96</v>
      </c>
      <c r="M281" s="8" t="n">
        <v>0</v>
      </c>
      <c r="N281" s="8" t="n">
        <v>10377.96</v>
      </c>
    </row>
    <row r="282" customFormat="false" ht="37.3" hidden="false" customHeight="true" outlineLevel="0" collapsed="false">
      <c r="A282" s="6" t="s">
        <v>230</v>
      </c>
      <c r="B282" s="7" t="s">
        <v>643</v>
      </c>
      <c r="C282" s="6" t="s">
        <v>22</v>
      </c>
      <c r="D282" s="6" t="s">
        <v>644</v>
      </c>
      <c r="E282" s="7" t="s">
        <v>496</v>
      </c>
      <c r="F282" s="8" t="n">
        <v>1815.3</v>
      </c>
      <c r="G282" s="9" t="n">
        <v>6.66</v>
      </c>
      <c r="H282" s="8" t="n">
        <v>138761.82</v>
      </c>
      <c r="I282" s="8" t="n">
        <v>12089.9</v>
      </c>
      <c r="J282" s="8" t="n">
        <v>185088.28</v>
      </c>
      <c r="K282" s="8" t="n">
        <v>5268.21</v>
      </c>
      <c r="L282" s="8" t="n">
        <v>121849.03</v>
      </c>
      <c r="M282" s="8" t="n">
        <v>0</v>
      </c>
      <c r="N282" s="8" t="n">
        <v>63239.25</v>
      </c>
    </row>
    <row r="283" customFormat="false" ht="37.3" hidden="false" customHeight="true" outlineLevel="0" collapsed="false">
      <c r="A283" s="6" t="s">
        <v>233</v>
      </c>
      <c r="B283" s="7" t="s">
        <v>645</v>
      </c>
      <c r="C283" s="6" t="s">
        <v>22</v>
      </c>
      <c r="D283" s="6" t="s">
        <v>646</v>
      </c>
      <c r="E283" s="7" t="s">
        <v>496</v>
      </c>
      <c r="F283" s="8" t="n">
        <v>256.8</v>
      </c>
      <c r="G283" s="9" t="n">
        <v>6.66</v>
      </c>
      <c r="H283" s="8" t="n">
        <v>19629.72</v>
      </c>
      <c r="I283" s="8" t="n">
        <v>1710.3</v>
      </c>
      <c r="J283" s="8" t="n">
        <v>26183.3</v>
      </c>
      <c r="K283" s="8" t="n">
        <v>0</v>
      </c>
      <c r="L283" s="8" t="n">
        <v>1185.23</v>
      </c>
      <c r="M283" s="8" t="n">
        <v>0</v>
      </c>
      <c r="N283" s="8" t="n">
        <v>24998.07</v>
      </c>
    </row>
    <row r="284" customFormat="false" ht="37.3" hidden="false" customHeight="true" outlineLevel="0" collapsed="false">
      <c r="A284" s="6" t="s">
        <v>236</v>
      </c>
      <c r="B284" s="7" t="s">
        <v>647</v>
      </c>
      <c r="C284" s="6" t="s">
        <v>22</v>
      </c>
      <c r="D284" s="6" t="s">
        <v>648</v>
      </c>
      <c r="E284" s="7" t="s">
        <v>496</v>
      </c>
      <c r="F284" s="8" t="n">
        <v>478.2</v>
      </c>
      <c r="G284" s="9" t="n">
        <v>6.66</v>
      </c>
      <c r="H284" s="8" t="n">
        <v>36553.8</v>
      </c>
      <c r="I284" s="8" t="n">
        <v>3184.83</v>
      </c>
      <c r="J284" s="8" t="n">
        <v>48757.5</v>
      </c>
      <c r="K284" s="8" t="n">
        <v>0</v>
      </c>
      <c r="L284" s="8" t="n">
        <v>31067.58</v>
      </c>
      <c r="M284" s="8" t="n">
        <v>0</v>
      </c>
      <c r="N284" s="8" t="n">
        <v>17689.92</v>
      </c>
    </row>
    <row r="285" customFormat="false" ht="37.3" hidden="false" customHeight="true" outlineLevel="0" collapsed="false">
      <c r="A285" s="6" t="s">
        <v>239</v>
      </c>
      <c r="B285" s="7" t="s">
        <v>649</v>
      </c>
      <c r="C285" s="6" t="s">
        <v>22</v>
      </c>
      <c r="D285" s="6" t="s">
        <v>650</v>
      </c>
      <c r="E285" s="7" t="s">
        <v>496</v>
      </c>
      <c r="F285" s="8" t="n">
        <v>1921.6</v>
      </c>
      <c r="G285" s="9" t="n">
        <v>6.66</v>
      </c>
      <c r="H285" s="8" t="n">
        <v>146887.92</v>
      </c>
      <c r="I285" s="8" t="n">
        <v>12797.85</v>
      </c>
      <c r="J285" s="8" t="n">
        <v>195927.14</v>
      </c>
      <c r="K285" s="8" t="n">
        <v>9643.67</v>
      </c>
      <c r="L285" s="8" t="n">
        <v>168866.52</v>
      </c>
      <c r="M285" s="8" t="n">
        <v>0</v>
      </c>
      <c r="N285" s="8" t="n">
        <v>27060.62</v>
      </c>
    </row>
    <row r="286" customFormat="false" ht="37.3" hidden="false" customHeight="true" outlineLevel="0" collapsed="false">
      <c r="A286" s="6" t="s">
        <v>242</v>
      </c>
      <c r="B286" s="7" t="s">
        <v>651</v>
      </c>
      <c r="C286" s="6" t="s">
        <v>22</v>
      </c>
      <c r="D286" s="6" t="s">
        <v>652</v>
      </c>
      <c r="E286" s="7" t="s">
        <v>496</v>
      </c>
      <c r="F286" s="8" t="n">
        <v>713.3</v>
      </c>
      <c r="G286" s="9" t="n">
        <v>6.66</v>
      </c>
      <c r="H286" s="8" t="n">
        <v>54524.65</v>
      </c>
      <c r="I286" s="8" t="n">
        <v>4750.57</v>
      </c>
      <c r="J286" s="8" t="n">
        <v>72728.11</v>
      </c>
      <c r="K286" s="8" t="n">
        <v>4979.75</v>
      </c>
      <c r="L286" s="8" t="n">
        <v>13700.05</v>
      </c>
      <c r="M286" s="8" t="n">
        <v>0</v>
      </c>
      <c r="N286" s="8" t="n">
        <v>59028.06</v>
      </c>
    </row>
    <row r="287" customFormat="false" ht="37.3" hidden="false" customHeight="true" outlineLevel="0" collapsed="false">
      <c r="A287" s="6" t="s">
        <v>245</v>
      </c>
      <c r="B287" s="7" t="s">
        <v>653</v>
      </c>
      <c r="C287" s="6" t="s">
        <v>22</v>
      </c>
      <c r="D287" s="6" t="s">
        <v>654</v>
      </c>
      <c r="E287" s="7" t="s">
        <v>496</v>
      </c>
      <c r="F287" s="8" t="n">
        <v>2619</v>
      </c>
      <c r="G287" s="9" t="n">
        <v>6.66</v>
      </c>
      <c r="H287" s="8" t="n">
        <v>200196.6</v>
      </c>
      <c r="I287" s="8" t="n">
        <v>17442.57</v>
      </c>
      <c r="J287" s="8" t="n">
        <v>268447.9</v>
      </c>
      <c r="K287" s="8" t="n">
        <v>14984.31</v>
      </c>
      <c r="L287" s="8" t="n">
        <v>225024.56</v>
      </c>
      <c r="M287" s="8" t="n">
        <v>0</v>
      </c>
      <c r="N287" s="8" t="n">
        <v>43423.34</v>
      </c>
    </row>
    <row r="288" customFormat="false" ht="37.3" hidden="false" customHeight="true" outlineLevel="0" collapsed="false">
      <c r="A288" s="6" t="s">
        <v>248</v>
      </c>
      <c r="B288" s="7" t="s">
        <v>655</v>
      </c>
      <c r="C288" s="6" t="s">
        <v>22</v>
      </c>
      <c r="D288" s="6" t="s">
        <v>656</v>
      </c>
      <c r="E288" s="7" t="s">
        <v>496</v>
      </c>
      <c r="F288" s="8" t="n">
        <v>1653.7</v>
      </c>
      <c r="G288" s="9" t="n">
        <v>6.66</v>
      </c>
      <c r="H288" s="8" t="n">
        <v>126409.44</v>
      </c>
      <c r="I288" s="8" t="n">
        <v>11013.63</v>
      </c>
      <c r="J288" s="8" t="n">
        <v>168611.84</v>
      </c>
      <c r="K288" s="8" t="n">
        <v>7130.42</v>
      </c>
      <c r="L288" s="8" t="n">
        <v>92485.7</v>
      </c>
      <c r="M288" s="8" t="n">
        <v>0</v>
      </c>
      <c r="N288" s="8" t="n">
        <v>76126.14</v>
      </c>
    </row>
    <row r="289" customFormat="false" ht="37.3" hidden="false" customHeight="true" outlineLevel="0" collapsed="false">
      <c r="A289" s="6" t="s">
        <v>251</v>
      </c>
      <c r="B289" s="7" t="s">
        <v>657</v>
      </c>
      <c r="C289" s="6" t="s">
        <v>22</v>
      </c>
      <c r="D289" s="6" t="s">
        <v>658</v>
      </c>
      <c r="E289" s="7" t="s">
        <v>496</v>
      </c>
      <c r="F289" s="8" t="n">
        <v>664.2</v>
      </c>
      <c r="G289" s="9" t="n">
        <v>6.66</v>
      </c>
      <c r="H289" s="8" t="n">
        <v>50771.56</v>
      </c>
      <c r="I289" s="8" t="n">
        <v>4423.55</v>
      </c>
      <c r="J289" s="8" t="n">
        <v>67721.98</v>
      </c>
      <c r="K289" s="8" t="n">
        <v>1885.92</v>
      </c>
      <c r="L289" s="8" t="n">
        <v>50977.48</v>
      </c>
      <c r="M289" s="8" t="n">
        <v>0</v>
      </c>
      <c r="N289" s="8" t="n">
        <v>16744.5</v>
      </c>
    </row>
    <row r="290" customFormat="false" ht="37.3" hidden="false" customHeight="true" outlineLevel="0" collapsed="false">
      <c r="A290" s="6" t="s">
        <v>254</v>
      </c>
      <c r="B290" s="7" t="s">
        <v>659</v>
      </c>
      <c r="C290" s="6" t="s">
        <v>22</v>
      </c>
      <c r="D290" s="6" t="s">
        <v>660</v>
      </c>
      <c r="E290" s="7" t="s">
        <v>496</v>
      </c>
      <c r="F290" s="8" t="n">
        <v>1814.6</v>
      </c>
      <c r="G290" s="9" t="n">
        <v>6.66</v>
      </c>
      <c r="H290" s="8" t="n">
        <v>138708.48</v>
      </c>
      <c r="I290" s="8" t="n">
        <v>12085.26</v>
      </c>
      <c r="J290" s="8" t="n">
        <v>185017.14</v>
      </c>
      <c r="K290" s="8" t="n">
        <v>5815.32</v>
      </c>
      <c r="L290" s="8" t="n">
        <v>130324.64</v>
      </c>
      <c r="M290" s="8" t="n">
        <v>0</v>
      </c>
      <c r="N290" s="8" t="n">
        <v>54692.5</v>
      </c>
    </row>
    <row r="291" customFormat="false" ht="19.7" hidden="false" customHeight="true" outlineLevel="0" collapsed="false"/>
    <row r="292" customFormat="false" ht="13.75" hidden="false" customHeight="true" outlineLevel="0" collapsed="false">
      <c r="M292" s="10" t="s">
        <v>661</v>
      </c>
      <c r="N292" s="10"/>
    </row>
    <row r="293" customFormat="false" ht="13.75" hidden="false" customHeight="true" outlineLevel="0" collapsed="false">
      <c r="A293" s="4" t="s">
        <v>16</v>
      </c>
      <c r="B293" s="4" t="s">
        <v>17</v>
      </c>
      <c r="C293" s="4" t="s">
        <v>18</v>
      </c>
      <c r="D293" s="4" t="s">
        <v>19</v>
      </c>
      <c r="E293" s="4" t="s">
        <v>20</v>
      </c>
      <c r="F293" s="5" t="n">
        <v>6</v>
      </c>
      <c r="G293" s="5" t="n">
        <v>7</v>
      </c>
      <c r="H293" s="5" t="n">
        <v>8</v>
      </c>
      <c r="I293" s="5" t="n">
        <v>9</v>
      </c>
      <c r="J293" s="5" t="n">
        <v>10</v>
      </c>
      <c r="K293" s="5" t="n">
        <v>11</v>
      </c>
      <c r="L293" s="5" t="n">
        <v>12</v>
      </c>
      <c r="M293" s="5" t="n">
        <v>13</v>
      </c>
      <c r="N293" s="5" t="n">
        <v>14</v>
      </c>
    </row>
    <row r="294" customFormat="false" ht="37.3" hidden="false" customHeight="true" outlineLevel="0" collapsed="false">
      <c r="A294" s="6" t="s">
        <v>257</v>
      </c>
      <c r="B294" s="7" t="s">
        <v>662</v>
      </c>
      <c r="C294" s="6" t="s">
        <v>22</v>
      </c>
      <c r="D294" s="6" t="s">
        <v>663</v>
      </c>
      <c r="E294" s="7" t="s">
        <v>496</v>
      </c>
      <c r="F294" s="8" t="n">
        <v>716.6</v>
      </c>
      <c r="G294" s="9" t="n">
        <v>6.66</v>
      </c>
      <c r="H294" s="8" t="n">
        <v>54777.12</v>
      </c>
      <c r="I294" s="8" t="n">
        <v>4772.58</v>
      </c>
      <c r="J294" s="8" t="n">
        <v>73064.84</v>
      </c>
      <c r="K294" s="8" t="n">
        <v>0</v>
      </c>
      <c r="L294" s="8" t="n">
        <v>0</v>
      </c>
      <c r="M294" s="8" t="n">
        <v>0</v>
      </c>
      <c r="N294" s="8" t="n">
        <v>73064.84</v>
      </c>
    </row>
    <row r="295" customFormat="false" ht="37.3" hidden="false" customHeight="true" outlineLevel="0" collapsed="false">
      <c r="A295" s="6" t="s">
        <v>260</v>
      </c>
      <c r="B295" s="7" t="s">
        <v>664</v>
      </c>
      <c r="C295" s="6" t="s">
        <v>22</v>
      </c>
      <c r="D295" s="6" t="s">
        <v>665</v>
      </c>
      <c r="E295" s="7" t="s">
        <v>496</v>
      </c>
      <c r="F295" s="8" t="n">
        <v>445.2</v>
      </c>
      <c r="G295" s="9" t="n">
        <v>6.66</v>
      </c>
      <c r="H295" s="8" t="n">
        <v>34031.06</v>
      </c>
      <c r="I295" s="8" t="n">
        <v>2965.02</v>
      </c>
      <c r="J295" s="8" t="n">
        <v>45392.54</v>
      </c>
      <c r="K295" s="8" t="n">
        <v>2133.8</v>
      </c>
      <c r="L295" s="8" t="n">
        <v>34680.6</v>
      </c>
      <c r="M295" s="8" t="n">
        <v>0</v>
      </c>
      <c r="N295" s="8" t="n">
        <v>10711.94</v>
      </c>
    </row>
    <row r="296" customFormat="false" ht="37.3" hidden="false" customHeight="true" outlineLevel="0" collapsed="false">
      <c r="A296" s="6" t="s">
        <v>264</v>
      </c>
      <c r="B296" s="7" t="s">
        <v>666</v>
      </c>
      <c r="C296" s="6" t="s">
        <v>22</v>
      </c>
      <c r="D296" s="6" t="s">
        <v>667</v>
      </c>
      <c r="E296" s="7" t="s">
        <v>496</v>
      </c>
      <c r="F296" s="8" t="n">
        <v>4514</v>
      </c>
      <c r="G296" s="9" t="n">
        <v>6.66</v>
      </c>
      <c r="H296" s="8" t="n">
        <v>345050.28</v>
      </c>
      <c r="I296" s="8" t="n">
        <v>30063.29</v>
      </c>
      <c r="J296" s="8" t="n">
        <v>460247.74</v>
      </c>
      <c r="K296" s="8" t="n">
        <v>8617.1</v>
      </c>
      <c r="L296" s="8" t="n">
        <v>294776.76</v>
      </c>
      <c r="M296" s="8" t="n">
        <v>0</v>
      </c>
      <c r="N296" s="8" t="n">
        <v>165470.98</v>
      </c>
    </row>
    <row r="297" customFormat="false" ht="37.3" hidden="false" customHeight="true" outlineLevel="0" collapsed="false">
      <c r="A297" s="6" t="s">
        <v>267</v>
      </c>
      <c r="B297" s="7" t="s">
        <v>668</v>
      </c>
      <c r="C297" s="6" t="s">
        <v>22</v>
      </c>
      <c r="D297" s="6" t="s">
        <v>669</v>
      </c>
      <c r="E297" s="7" t="s">
        <v>496</v>
      </c>
      <c r="F297" s="8" t="n">
        <v>485.9</v>
      </c>
      <c r="G297" s="9" t="n">
        <v>6.66</v>
      </c>
      <c r="H297" s="8" t="n">
        <v>37142.28</v>
      </c>
      <c r="I297" s="8" t="n">
        <v>3236.1</v>
      </c>
      <c r="J297" s="8" t="n">
        <v>49542.5</v>
      </c>
      <c r="K297" s="8" t="n">
        <v>438.23</v>
      </c>
      <c r="L297" s="8" t="n">
        <v>14109.12</v>
      </c>
      <c r="M297" s="8" t="n">
        <v>0</v>
      </c>
      <c r="N297" s="8" t="n">
        <v>35433.38</v>
      </c>
    </row>
    <row r="298" customFormat="false" ht="37.3" hidden="false" customHeight="true" outlineLevel="0" collapsed="false">
      <c r="A298" s="6" t="s">
        <v>270</v>
      </c>
      <c r="B298" s="7" t="s">
        <v>670</v>
      </c>
      <c r="C298" s="6" t="s">
        <v>22</v>
      </c>
      <c r="D298" s="6" t="s">
        <v>671</v>
      </c>
      <c r="E298" s="7" t="s">
        <v>496</v>
      </c>
      <c r="F298" s="8" t="n">
        <v>5432</v>
      </c>
      <c r="G298" s="9" t="n">
        <v>6.66</v>
      </c>
      <c r="H298" s="8" t="n">
        <v>415198.71</v>
      </c>
      <c r="I298" s="8" t="n">
        <v>36177.16</v>
      </c>
      <c r="J298" s="8" t="n">
        <v>553818.06</v>
      </c>
      <c r="K298" s="8" t="n">
        <v>21337.98</v>
      </c>
      <c r="L298" s="8" t="n">
        <v>315505.39</v>
      </c>
      <c r="M298" s="8" t="n">
        <v>0</v>
      </c>
      <c r="N298" s="8" t="n">
        <v>238312.67</v>
      </c>
    </row>
    <row r="299" customFormat="false" ht="37.3" hidden="false" customHeight="true" outlineLevel="0" collapsed="false">
      <c r="A299" s="6" t="s">
        <v>273</v>
      </c>
      <c r="B299" s="7" t="s">
        <v>672</v>
      </c>
      <c r="C299" s="6" t="s">
        <v>22</v>
      </c>
      <c r="D299" s="6" t="s">
        <v>673</v>
      </c>
      <c r="E299" s="7" t="s">
        <v>496</v>
      </c>
      <c r="F299" s="8" t="n">
        <v>1578.9</v>
      </c>
      <c r="G299" s="9" t="n">
        <v>6.66</v>
      </c>
      <c r="H299" s="8" t="n">
        <v>120691.32</v>
      </c>
      <c r="I299" s="8" t="n">
        <v>10515.51</v>
      </c>
      <c r="J299" s="8" t="n">
        <v>161233.88</v>
      </c>
      <c r="K299" s="8" t="n">
        <v>9618.71</v>
      </c>
      <c r="L299" s="8" t="n">
        <v>121512.68</v>
      </c>
      <c r="M299" s="8" t="n">
        <v>0</v>
      </c>
      <c r="N299" s="8" t="n">
        <v>39721.2</v>
      </c>
    </row>
    <row r="300" customFormat="false" ht="37.3" hidden="false" customHeight="true" outlineLevel="0" collapsed="false">
      <c r="A300" s="6" t="s">
        <v>276</v>
      </c>
      <c r="B300" s="7" t="s">
        <v>674</v>
      </c>
      <c r="C300" s="6" t="s">
        <v>22</v>
      </c>
      <c r="D300" s="6" t="s">
        <v>675</v>
      </c>
      <c r="E300" s="7" t="s">
        <v>496</v>
      </c>
      <c r="F300" s="8" t="n">
        <v>4823.5</v>
      </c>
      <c r="G300" s="9" t="n">
        <v>6.66</v>
      </c>
      <c r="H300" s="8" t="n">
        <v>368708.39</v>
      </c>
      <c r="I300" s="8" t="n">
        <v>32124.46</v>
      </c>
      <c r="J300" s="8" t="n">
        <v>491804.13</v>
      </c>
      <c r="K300" s="8" t="n">
        <v>23012.02</v>
      </c>
      <c r="L300" s="8" t="n">
        <v>377811.86</v>
      </c>
      <c r="M300" s="8" t="n">
        <v>0</v>
      </c>
      <c r="N300" s="8" t="n">
        <v>113992.27</v>
      </c>
    </row>
    <row r="301" customFormat="false" ht="37.3" hidden="false" customHeight="true" outlineLevel="0" collapsed="false">
      <c r="A301" s="6" t="s">
        <v>279</v>
      </c>
      <c r="B301" s="7" t="s">
        <v>676</v>
      </c>
      <c r="C301" s="6" t="s">
        <v>22</v>
      </c>
      <c r="D301" s="6" t="s">
        <v>677</v>
      </c>
      <c r="E301" s="7" t="s">
        <v>496</v>
      </c>
      <c r="F301" s="8" t="n">
        <v>5371.9</v>
      </c>
      <c r="G301" s="9" t="n">
        <v>6.66</v>
      </c>
      <c r="H301" s="8" t="n">
        <v>411222.92</v>
      </c>
      <c r="I301" s="8" t="n">
        <v>35609.71</v>
      </c>
      <c r="J301" s="8" t="n">
        <v>548633.51</v>
      </c>
      <c r="K301" s="8" t="n">
        <v>27254.03</v>
      </c>
      <c r="L301" s="8" t="n">
        <v>455268.33</v>
      </c>
      <c r="M301" s="8" t="n">
        <v>0</v>
      </c>
      <c r="N301" s="8" t="n">
        <v>93365.18</v>
      </c>
    </row>
    <row r="302" customFormat="false" ht="37.3" hidden="false" customHeight="true" outlineLevel="0" collapsed="false">
      <c r="A302" s="6" t="s">
        <v>282</v>
      </c>
      <c r="B302" s="7" t="s">
        <v>678</v>
      </c>
      <c r="C302" s="6" t="s">
        <v>22</v>
      </c>
      <c r="D302" s="6" t="s">
        <v>679</v>
      </c>
      <c r="E302" s="7" t="s">
        <v>496</v>
      </c>
      <c r="F302" s="8" t="n">
        <v>2422.6</v>
      </c>
      <c r="G302" s="9" t="n">
        <v>6.66</v>
      </c>
      <c r="H302" s="8" t="n">
        <v>185183.43</v>
      </c>
      <c r="I302" s="8" t="n">
        <v>16134.52</v>
      </c>
      <c r="J302" s="8" t="n">
        <v>247008.35</v>
      </c>
      <c r="K302" s="8" t="n">
        <v>20003.73</v>
      </c>
      <c r="L302" s="8" t="n">
        <v>187160.54</v>
      </c>
      <c r="M302" s="8" t="n">
        <v>0</v>
      </c>
      <c r="N302" s="8" t="n">
        <v>59847.81</v>
      </c>
    </row>
    <row r="303" customFormat="false" ht="37.3" hidden="false" customHeight="true" outlineLevel="0" collapsed="false">
      <c r="A303" s="6" t="s">
        <v>285</v>
      </c>
      <c r="B303" s="7" t="s">
        <v>680</v>
      </c>
      <c r="C303" s="6" t="s">
        <v>22</v>
      </c>
      <c r="D303" s="6" t="s">
        <v>681</v>
      </c>
      <c r="E303" s="7" t="s">
        <v>496</v>
      </c>
      <c r="F303" s="8" t="n">
        <v>15928.4</v>
      </c>
      <c r="G303" s="9" t="n">
        <v>6.66</v>
      </c>
      <c r="H303" s="8" t="n">
        <v>1216818.55</v>
      </c>
      <c r="I303" s="8" t="n">
        <v>106083.23</v>
      </c>
      <c r="J303" s="8" t="n">
        <v>1622927.27</v>
      </c>
      <c r="K303" s="8" t="n">
        <v>138539.18</v>
      </c>
      <c r="L303" s="8" t="n">
        <v>1254272.4</v>
      </c>
      <c r="M303" s="8" t="n">
        <v>0</v>
      </c>
      <c r="N303" s="8" t="n">
        <v>368654.87</v>
      </c>
    </row>
    <row r="304" customFormat="false" ht="37.3" hidden="false" customHeight="true" outlineLevel="0" collapsed="false">
      <c r="A304" s="6" t="s">
        <v>288</v>
      </c>
      <c r="B304" s="7" t="s">
        <v>682</v>
      </c>
      <c r="C304" s="6" t="s">
        <v>22</v>
      </c>
      <c r="D304" s="6" t="s">
        <v>683</v>
      </c>
      <c r="E304" s="7" t="s">
        <v>496</v>
      </c>
      <c r="F304" s="8" t="n">
        <v>3666.2</v>
      </c>
      <c r="G304" s="9" t="n">
        <v>6.66</v>
      </c>
      <c r="H304" s="8" t="n">
        <v>280244.21</v>
      </c>
      <c r="I304" s="8" t="n">
        <v>24416.93</v>
      </c>
      <c r="J304" s="8" t="n">
        <v>373805.89</v>
      </c>
      <c r="K304" s="8" t="n">
        <v>24340.46</v>
      </c>
      <c r="L304" s="8" t="n">
        <v>242382.72</v>
      </c>
      <c r="M304" s="8" t="n">
        <v>0</v>
      </c>
      <c r="N304" s="8" t="n">
        <v>131423.17</v>
      </c>
    </row>
    <row r="305" customFormat="false" ht="37.3" hidden="false" customHeight="true" outlineLevel="0" collapsed="false">
      <c r="A305" s="6" t="s">
        <v>291</v>
      </c>
      <c r="B305" s="7" t="s">
        <v>684</v>
      </c>
      <c r="C305" s="6" t="s">
        <v>22</v>
      </c>
      <c r="D305" s="6" t="s">
        <v>685</v>
      </c>
      <c r="E305" s="7" t="s">
        <v>496</v>
      </c>
      <c r="F305" s="8" t="n">
        <v>741.9</v>
      </c>
      <c r="G305" s="9" t="n">
        <v>6.66</v>
      </c>
      <c r="H305" s="8" t="n">
        <v>56710.68</v>
      </c>
      <c r="I305" s="8" t="n">
        <v>4941.05</v>
      </c>
      <c r="J305" s="8" t="n">
        <v>75643.98</v>
      </c>
      <c r="K305" s="8" t="n">
        <v>0</v>
      </c>
      <c r="L305" s="8" t="n">
        <v>8967.41</v>
      </c>
      <c r="M305" s="8" t="n">
        <v>0</v>
      </c>
      <c r="N305" s="8" t="n">
        <v>66676.57</v>
      </c>
    </row>
    <row r="306" customFormat="false" ht="19.7" hidden="false" customHeight="true" outlineLevel="0" collapsed="false"/>
    <row r="307" customFormat="false" ht="13.75" hidden="false" customHeight="true" outlineLevel="0" collapsed="false">
      <c r="M307" s="10" t="s">
        <v>686</v>
      </c>
      <c r="N307" s="10"/>
    </row>
    <row r="308" customFormat="false" ht="13.75" hidden="false" customHeight="true" outlineLevel="0" collapsed="false">
      <c r="A308" s="4" t="s">
        <v>16</v>
      </c>
      <c r="B308" s="4" t="s">
        <v>17</v>
      </c>
      <c r="C308" s="4" t="s">
        <v>18</v>
      </c>
      <c r="D308" s="4" t="s">
        <v>19</v>
      </c>
      <c r="E308" s="4" t="s">
        <v>20</v>
      </c>
      <c r="F308" s="5" t="n">
        <v>6</v>
      </c>
      <c r="G308" s="5" t="n">
        <v>7</v>
      </c>
      <c r="H308" s="5" t="n">
        <v>8</v>
      </c>
      <c r="I308" s="5" t="n">
        <v>9</v>
      </c>
      <c r="J308" s="5" t="n">
        <v>10</v>
      </c>
      <c r="K308" s="5" t="n">
        <v>11</v>
      </c>
      <c r="L308" s="5" t="n">
        <v>12</v>
      </c>
      <c r="M308" s="5" t="n">
        <v>13</v>
      </c>
      <c r="N308" s="5" t="n">
        <v>14</v>
      </c>
    </row>
    <row r="309" customFormat="false" ht="37.3" hidden="false" customHeight="true" outlineLevel="0" collapsed="false">
      <c r="A309" s="6" t="s">
        <v>294</v>
      </c>
      <c r="B309" s="7" t="s">
        <v>687</v>
      </c>
      <c r="C309" s="6" t="s">
        <v>22</v>
      </c>
      <c r="D309" s="6" t="s">
        <v>688</v>
      </c>
      <c r="E309" s="7" t="s">
        <v>496</v>
      </c>
      <c r="F309" s="8" t="n">
        <v>981.4</v>
      </c>
      <c r="G309" s="9" t="n">
        <v>6.66</v>
      </c>
      <c r="H309" s="8" t="n">
        <v>75254.18</v>
      </c>
      <c r="I309" s="8" t="n">
        <v>6536.11</v>
      </c>
      <c r="J309" s="8" t="n">
        <v>100344.64</v>
      </c>
      <c r="K309" s="8" t="n">
        <v>3664.55</v>
      </c>
      <c r="L309" s="8" t="n">
        <v>276662.81</v>
      </c>
      <c r="M309" s="8" t="n">
        <v>201086.37</v>
      </c>
      <c r="N309" s="8" t="n">
        <f aca="false">-176318.17+201086.37</f>
        <v>24768.2</v>
      </c>
    </row>
    <row r="310" customFormat="false" ht="37.3" hidden="false" customHeight="true" outlineLevel="0" collapsed="false">
      <c r="A310" s="6" t="s">
        <v>297</v>
      </c>
      <c r="B310" s="7" t="s">
        <v>689</v>
      </c>
      <c r="C310" s="6" t="s">
        <v>22</v>
      </c>
      <c r="D310" s="6" t="s">
        <v>690</v>
      </c>
      <c r="E310" s="7" t="s">
        <v>496</v>
      </c>
      <c r="F310" s="8" t="n">
        <v>515.4</v>
      </c>
      <c r="G310" s="9" t="n">
        <v>6.66</v>
      </c>
      <c r="H310" s="8" t="n">
        <v>39397.19</v>
      </c>
      <c r="I310" s="8" t="n">
        <v>3432.58</v>
      </c>
      <c r="J310" s="8" t="n">
        <v>52550.25</v>
      </c>
      <c r="K310" s="8" t="n">
        <v>1000</v>
      </c>
      <c r="L310" s="8" t="n">
        <v>3000</v>
      </c>
      <c r="M310" s="8" t="n">
        <v>0</v>
      </c>
      <c r="N310" s="8" t="n">
        <v>49550.25</v>
      </c>
    </row>
    <row r="311" customFormat="false" ht="37.3" hidden="false" customHeight="true" outlineLevel="0" collapsed="false">
      <c r="A311" s="6" t="s">
        <v>300</v>
      </c>
      <c r="B311" s="7" t="s">
        <v>691</v>
      </c>
      <c r="C311" s="6" t="s">
        <v>22</v>
      </c>
      <c r="D311" s="6" t="s">
        <v>692</v>
      </c>
      <c r="E311" s="7" t="s">
        <v>496</v>
      </c>
      <c r="F311" s="8" t="n">
        <v>3321.9</v>
      </c>
      <c r="G311" s="9" t="n">
        <v>6.66</v>
      </c>
      <c r="H311" s="8" t="n">
        <v>253926.6</v>
      </c>
      <c r="I311" s="8" t="n">
        <v>22123.86</v>
      </c>
      <c r="J311" s="8" t="n">
        <v>338701.5</v>
      </c>
      <c r="K311" s="8" t="n">
        <v>20551.24</v>
      </c>
      <c r="L311" s="8" t="n">
        <v>266093.52</v>
      </c>
      <c r="M311" s="8" t="n">
        <v>0</v>
      </c>
      <c r="N311" s="8" t="n">
        <v>72607.98</v>
      </c>
    </row>
    <row r="312" customFormat="false" ht="37.3" hidden="false" customHeight="true" outlineLevel="0" collapsed="false">
      <c r="A312" s="6" t="s">
        <v>303</v>
      </c>
      <c r="B312" s="7" t="s">
        <v>693</v>
      </c>
      <c r="C312" s="6" t="s">
        <v>22</v>
      </c>
      <c r="D312" s="6" t="s">
        <v>694</v>
      </c>
      <c r="E312" s="7" t="s">
        <v>496</v>
      </c>
      <c r="F312" s="8" t="n">
        <v>2751.3</v>
      </c>
      <c r="G312" s="9" t="n">
        <v>6.66</v>
      </c>
      <c r="H312" s="8" t="n">
        <v>210309.82</v>
      </c>
      <c r="I312" s="8" t="n">
        <v>18323.67</v>
      </c>
      <c r="J312" s="8" t="n">
        <v>280523.08</v>
      </c>
      <c r="K312" s="8" t="n">
        <v>9727.12</v>
      </c>
      <c r="L312" s="8" t="n">
        <v>191217.54</v>
      </c>
      <c r="M312" s="8" t="n">
        <v>0</v>
      </c>
      <c r="N312" s="8" t="n">
        <v>89305.54</v>
      </c>
    </row>
    <row r="313" customFormat="false" ht="37.3" hidden="false" customHeight="true" outlineLevel="0" collapsed="false">
      <c r="A313" s="6" t="s">
        <v>306</v>
      </c>
      <c r="B313" s="7" t="s">
        <v>695</v>
      </c>
      <c r="C313" s="6" t="s">
        <v>22</v>
      </c>
      <c r="D313" s="6" t="s">
        <v>696</v>
      </c>
      <c r="E313" s="7" t="s">
        <v>496</v>
      </c>
      <c r="F313" s="8" t="n">
        <v>4462</v>
      </c>
      <c r="G313" s="9" t="n">
        <v>6.66</v>
      </c>
      <c r="H313" s="8" t="n">
        <v>341075.76</v>
      </c>
      <c r="I313" s="8" t="n">
        <v>29716.99</v>
      </c>
      <c r="J313" s="8" t="n">
        <v>454946.14</v>
      </c>
      <c r="K313" s="8" t="n">
        <v>19255.84</v>
      </c>
      <c r="L313" s="8" t="n">
        <v>318636.81</v>
      </c>
      <c r="M313" s="8" t="n">
        <v>0</v>
      </c>
      <c r="N313" s="8" t="n">
        <v>136309.33</v>
      </c>
    </row>
    <row r="314" customFormat="false" ht="37.3" hidden="false" customHeight="true" outlineLevel="0" collapsed="false">
      <c r="A314" s="6" t="s">
        <v>309</v>
      </c>
      <c r="B314" s="7" t="s">
        <v>697</v>
      </c>
      <c r="C314" s="6" t="s">
        <v>22</v>
      </c>
      <c r="D314" s="6" t="s">
        <v>698</v>
      </c>
      <c r="E314" s="7" t="s">
        <v>496</v>
      </c>
      <c r="F314" s="8" t="n">
        <v>651.2</v>
      </c>
      <c r="G314" s="9" t="n">
        <v>6.66</v>
      </c>
      <c r="H314" s="8" t="n">
        <v>49777.68</v>
      </c>
      <c r="I314" s="8" t="n">
        <v>4337</v>
      </c>
      <c r="J314" s="8" t="n">
        <v>66396.32</v>
      </c>
      <c r="K314" s="8" t="n">
        <v>7565.46</v>
      </c>
      <c r="L314" s="8" t="n">
        <v>55467.24</v>
      </c>
      <c r="M314" s="8" t="n">
        <v>650</v>
      </c>
      <c r="N314" s="8" t="n">
        <f aca="false">10929.08+650</f>
        <v>11579.08</v>
      </c>
    </row>
    <row r="315" customFormat="false" ht="37.3" hidden="false" customHeight="true" outlineLevel="0" collapsed="false">
      <c r="A315" s="6" t="s">
        <v>312</v>
      </c>
      <c r="B315" s="7" t="s">
        <v>699</v>
      </c>
      <c r="C315" s="6" t="s">
        <v>22</v>
      </c>
      <c r="D315" s="6" t="s">
        <v>700</v>
      </c>
      <c r="E315" s="7" t="s">
        <v>496</v>
      </c>
      <c r="F315" s="8" t="n">
        <v>4942.9</v>
      </c>
      <c r="G315" s="9" t="n">
        <v>6.66</v>
      </c>
      <c r="H315" s="8" t="n">
        <v>349537.63</v>
      </c>
      <c r="I315" s="8" t="n">
        <v>30454.33</v>
      </c>
      <c r="J315" s="8" t="n">
        <v>466233.65</v>
      </c>
      <c r="K315" s="8" t="n">
        <v>8763.82</v>
      </c>
      <c r="L315" s="8" t="n">
        <v>307007.9</v>
      </c>
      <c r="M315" s="8" t="n">
        <v>0</v>
      </c>
      <c r="N315" s="8" t="n">
        <v>159225.75</v>
      </c>
    </row>
    <row r="316" customFormat="false" ht="37.3" hidden="false" customHeight="true" outlineLevel="0" collapsed="false">
      <c r="A316" s="6" t="s">
        <v>315</v>
      </c>
      <c r="B316" s="7" t="s">
        <v>701</v>
      </c>
      <c r="C316" s="6" t="s">
        <v>22</v>
      </c>
      <c r="D316" s="6" t="s">
        <v>702</v>
      </c>
      <c r="E316" s="7" t="s">
        <v>496</v>
      </c>
      <c r="F316" s="8" t="n">
        <v>10099.1</v>
      </c>
      <c r="G316" s="9" t="n">
        <v>6.66</v>
      </c>
      <c r="H316" s="8" t="n">
        <v>772272.06</v>
      </c>
      <c r="I316" s="8" t="n">
        <v>67260</v>
      </c>
      <c r="J316" s="8" t="n">
        <v>1030001.48</v>
      </c>
      <c r="K316" s="8" t="n">
        <v>74184.54</v>
      </c>
      <c r="L316" s="8" t="n">
        <v>861300.37</v>
      </c>
      <c r="M316" s="8" t="n">
        <v>0</v>
      </c>
      <c r="N316" s="8" t="n">
        <v>168701.11</v>
      </c>
    </row>
    <row r="317" customFormat="false" ht="37.3" hidden="false" customHeight="true" outlineLevel="0" collapsed="false">
      <c r="A317" s="6" t="s">
        <v>318</v>
      </c>
      <c r="B317" s="7" t="s">
        <v>703</v>
      </c>
      <c r="C317" s="6" t="s">
        <v>22</v>
      </c>
      <c r="D317" s="6" t="s">
        <v>704</v>
      </c>
      <c r="E317" s="7" t="s">
        <v>496</v>
      </c>
      <c r="F317" s="8" t="n">
        <v>324.4</v>
      </c>
      <c r="G317" s="9" t="n">
        <v>6.66</v>
      </c>
      <c r="H317" s="8" t="n">
        <v>24797.16</v>
      </c>
      <c r="I317" s="8" t="n">
        <v>2160.51</v>
      </c>
      <c r="J317" s="8" t="n">
        <v>33075.86</v>
      </c>
      <c r="K317" s="8" t="n">
        <v>0</v>
      </c>
      <c r="L317" s="8" t="n">
        <v>3591.41</v>
      </c>
      <c r="M317" s="8" t="n">
        <v>0</v>
      </c>
      <c r="N317" s="8" t="n">
        <v>29484.45</v>
      </c>
    </row>
    <row r="318" customFormat="false" ht="37.3" hidden="false" customHeight="true" outlineLevel="0" collapsed="false">
      <c r="A318" s="6" t="s">
        <v>321</v>
      </c>
      <c r="B318" s="7" t="s">
        <v>705</v>
      </c>
      <c r="C318" s="6" t="s">
        <v>22</v>
      </c>
      <c r="D318" s="6" t="s">
        <v>706</v>
      </c>
      <c r="E318" s="7" t="s">
        <v>496</v>
      </c>
      <c r="F318" s="8" t="n">
        <v>535.6</v>
      </c>
      <c r="G318" s="9" t="n">
        <v>6.66</v>
      </c>
      <c r="H318" s="8" t="n">
        <v>40941.12</v>
      </c>
      <c r="I318" s="8" t="n">
        <v>3567.08</v>
      </c>
      <c r="J318" s="8" t="n">
        <v>54609.6</v>
      </c>
      <c r="K318" s="8" t="n">
        <v>1065.38</v>
      </c>
      <c r="L318" s="8" t="n">
        <v>23995.4</v>
      </c>
      <c r="M318" s="8" t="n">
        <v>0</v>
      </c>
      <c r="N318" s="8" t="n">
        <v>30614.2</v>
      </c>
    </row>
    <row r="319" customFormat="false" ht="37.3" hidden="false" customHeight="true" outlineLevel="0" collapsed="false">
      <c r="A319" s="6" t="s">
        <v>324</v>
      </c>
      <c r="B319" s="7" t="s">
        <v>707</v>
      </c>
      <c r="C319" s="6" t="s">
        <v>22</v>
      </c>
      <c r="D319" s="6" t="s">
        <v>708</v>
      </c>
      <c r="E319" s="7" t="s">
        <v>496</v>
      </c>
      <c r="F319" s="8" t="n">
        <v>1263.1</v>
      </c>
      <c r="G319" s="9" t="n">
        <v>6.66</v>
      </c>
      <c r="H319" s="8" t="n">
        <v>96551.4</v>
      </c>
      <c r="I319" s="8" t="n">
        <v>8412.24</v>
      </c>
      <c r="J319" s="8" t="n">
        <v>128785.72</v>
      </c>
      <c r="K319" s="8" t="n">
        <v>5387.01</v>
      </c>
      <c r="L319" s="8" t="n">
        <v>76174.65</v>
      </c>
      <c r="M319" s="8" t="n">
        <v>0</v>
      </c>
      <c r="N319" s="8" t="n">
        <v>52611.07</v>
      </c>
    </row>
    <row r="320" customFormat="false" ht="37.3" hidden="false" customHeight="true" outlineLevel="0" collapsed="false">
      <c r="A320" s="6" t="s">
        <v>327</v>
      </c>
      <c r="B320" s="7" t="s">
        <v>709</v>
      </c>
      <c r="C320" s="6" t="s">
        <v>22</v>
      </c>
      <c r="D320" s="6" t="s">
        <v>710</v>
      </c>
      <c r="E320" s="7" t="s">
        <v>496</v>
      </c>
      <c r="F320" s="8" t="n">
        <v>4047.9</v>
      </c>
      <c r="G320" s="9" t="n">
        <v>6.66</v>
      </c>
      <c r="H320" s="8" t="n">
        <v>309421.32</v>
      </c>
      <c r="I320" s="8" t="n">
        <v>26959.02</v>
      </c>
      <c r="J320" s="8" t="n">
        <v>412723.76</v>
      </c>
      <c r="K320" s="8" t="n">
        <v>112556.14</v>
      </c>
      <c r="L320" s="8" t="n">
        <v>173737.85</v>
      </c>
      <c r="M320" s="8" t="n">
        <v>0</v>
      </c>
      <c r="N320" s="8" t="n">
        <v>238985.91</v>
      </c>
    </row>
    <row r="321" customFormat="false" ht="19.7" hidden="false" customHeight="true" outlineLevel="0" collapsed="false"/>
    <row r="322" customFormat="false" ht="13.75" hidden="false" customHeight="true" outlineLevel="0" collapsed="false">
      <c r="M322" s="10" t="s">
        <v>711</v>
      </c>
      <c r="N322" s="10"/>
    </row>
    <row r="323" customFormat="false" ht="13.75" hidden="false" customHeight="true" outlineLevel="0" collapsed="false">
      <c r="A323" s="4" t="s">
        <v>16</v>
      </c>
      <c r="B323" s="4" t="s">
        <v>17</v>
      </c>
      <c r="C323" s="4" t="s">
        <v>18</v>
      </c>
      <c r="D323" s="4" t="s">
        <v>19</v>
      </c>
      <c r="E323" s="4" t="s">
        <v>20</v>
      </c>
      <c r="F323" s="5" t="n">
        <v>6</v>
      </c>
      <c r="G323" s="5" t="n">
        <v>7</v>
      </c>
      <c r="H323" s="5" t="n">
        <v>8</v>
      </c>
      <c r="I323" s="5" t="n">
        <v>9</v>
      </c>
      <c r="J323" s="5" t="n">
        <v>10</v>
      </c>
      <c r="K323" s="5" t="n">
        <v>11</v>
      </c>
      <c r="L323" s="5" t="n">
        <v>12</v>
      </c>
      <c r="M323" s="5" t="n">
        <v>13</v>
      </c>
      <c r="N323" s="5" t="n">
        <v>14</v>
      </c>
    </row>
    <row r="324" customFormat="false" ht="37.3" hidden="false" customHeight="true" outlineLevel="0" collapsed="false">
      <c r="A324" s="6" t="s">
        <v>330</v>
      </c>
      <c r="B324" s="7" t="s">
        <v>712</v>
      </c>
      <c r="C324" s="6" t="s">
        <v>22</v>
      </c>
      <c r="D324" s="6" t="s">
        <v>713</v>
      </c>
      <c r="E324" s="7" t="s">
        <v>496</v>
      </c>
      <c r="F324" s="8" t="n">
        <v>230.7</v>
      </c>
      <c r="G324" s="9" t="n">
        <v>6.66</v>
      </c>
      <c r="H324" s="8" t="n">
        <v>17634.72</v>
      </c>
      <c r="I324" s="8" t="n">
        <v>1536.47</v>
      </c>
      <c r="J324" s="8" t="n">
        <v>23522.22</v>
      </c>
      <c r="K324" s="8" t="n">
        <v>2676.88</v>
      </c>
      <c r="L324" s="8" t="n">
        <v>10818.41</v>
      </c>
      <c r="M324" s="8" t="n">
        <v>0</v>
      </c>
      <c r="N324" s="8" t="n">
        <v>12703.81</v>
      </c>
    </row>
    <row r="325" customFormat="false" ht="37.3" hidden="false" customHeight="true" outlineLevel="0" collapsed="false">
      <c r="A325" s="6" t="s">
        <v>334</v>
      </c>
      <c r="B325" s="7" t="s">
        <v>714</v>
      </c>
      <c r="C325" s="6" t="s">
        <v>22</v>
      </c>
      <c r="D325" s="6" t="s">
        <v>715</v>
      </c>
      <c r="E325" s="7" t="s">
        <v>496</v>
      </c>
      <c r="F325" s="8" t="n">
        <v>5765</v>
      </c>
      <c r="G325" s="9" t="n">
        <v>6.66</v>
      </c>
      <c r="H325" s="8" t="n">
        <v>440677.08</v>
      </c>
      <c r="I325" s="8" t="n">
        <v>38396.25</v>
      </c>
      <c r="J325" s="8" t="n">
        <v>587801.45</v>
      </c>
      <c r="K325" s="8" t="n">
        <v>34507.09</v>
      </c>
      <c r="L325" s="8" t="n">
        <v>454176.27</v>
      </c>
      <c r="M325" s="8" t="n">
        <v>0</v>
      </c>
      <c r="N325" s="8" t="n">
        <v>133625.18</v>
      </c>
    </row>
    <row r="326" customFormat="false" ht="37.3" hidden="false" customHeight="true" outlineLevel="0" collapsed="false">
      <c r="A326" s="6" t="s">
        <v>337</v>
      </c>
      <c r="B326" s="7" t="s">
        <v>716</v>
      </c>
      <c r="C326" s="6" t="s">
        <v>22</v>
      </c>
      <c r="D326" s="6" t="s">
        <v>717</v>
      </c>
      <c r="E326" s="7" t="s">
        <v>496</v>
      </c>
      <c r="F326" s="8" t="n">
        <v>5786</v>
      </c>
      <c r="G326" s="9" t="n">
        <v>6.66</v>
      </c>
      <c r="H326" s="8" t="n">
        <v>442281.76</v>
      </c>
      <c r="I326" s="8" t="n">
        <v>38534.74</v>
      </c>
      <c r="J326" s="8" t="n">
        <v>589940.64</v>
      </c>
      <c r="K326" s="8" t="n">
        <v>30101.94</v>
      </c>
      <c r="L326" s="8" t="n">
        <v>324163.39</v>
      </c>
      <c r="M326" s="8" t="n">
        <v>0</v>
      </c>
      <c r="N326" s="8" t="n">
        <v>265777.25</v>
      </c>
    </row>
    <row r="327" customFormat="false" ht="37.3" hidden="false" customHeight="true" outlineLevel="0" collapsed="false">
      <c r="A327" s="6" t="s">
        <v>340</v>
      </c>
      <c r="B327" s="7" t="s">
        <v>718</v>
      </c>
      <c r="C327" s="6" t="s">
        <v>22</v>
      </c>
      <c r="D327" s="6" t="s">
        <v>719</v>
      </c>
      <c r="E327" s="7" t="s">
        <v>496</v>
      </c>
      <c r="F327" s="8" t="n">
        <v>3219.3</v>
      </c>
      <c r="G327" s="9" t="n">
        <v>6.66</v>
      </c>
      <c r="H327" s="8" t="n">
        <v>246672.23</v>
      </c>
      <c r="I327" s="8" t="n">
        <v>21440.51</v>
      </c>
      <c r="J327" s="8" t="n">
        <v>329204.59</v>
      </c>
      <c r="K327" s="8" t="n">
        <v>27105.12</v>
      </c>
      <c r="L327" s="8" t="n">
        <v>199350.1</v>
      </c>
      <c r="M327" s="8" t="n">
        <v>0</v>
      </c>
      <c r="N327" s="8" t="n">
        <v>129854.49</v>
      </c>
    </row>
    <row r="328" customFormat="false" ht="37.3" hidden="false" customHeight="true" outlineLevel="0" collapsed="false">
      <c r="A328" s="6" t="s">
        <v>343</v>
      </c>
      <c r="B328" s="7" t="s">
        <v>720</v>
      </c>
      <c r="C328" s="6" t="s">
        <v>22</v>
      </c>
      <c r="D328" s="6" t="s">
        <v>721</v>
      </c>
      <c r="E328" s="7" t="s">
        <v>496</v>
      </c>
      <c r="F328" s="8" t="n">
        <v>242.6</v>
      </c>
      <c r="G328" s="9" t="n">
        <v>6.66</v>
      </c>
      <c r="H328" s="8" t="n">
        <v>18544.56</v>
      </c>
      <c r="I328" s="8" t="n">
        <v>1615.72</v>
      </c>
      <c r="J328" s="8" t="n">
        <v>24735.72</v>
      </c>
      <c r="K328" s="8" t="n">
        <v>2466.76</v>
      </c>
      <c r="L328" s="8" t="n">
        <v>18466.7</v>
      </c>
      <c r="M328" s="8" t="n">
        <v>0</v>
      </c>
      <c r="N328" s="8" t="n">
        <v>6269.02</v>
      </c>
    </row>
    <row r="329" customFormat="false" ht="37.3" hidden="false" customHeight="true" outlineLevel="0" collapsed="false">
      <c r="A329" s="6" t="s">
        <v>346</v>
      </c>
      <c r="B329" s="7" t="s">
        <v>722</v>
      </c>
      <c r="C329" s="6" t="s">
        <v>22</v>
      </c>
      <c r="D329" s="6" t="s">
        <v>723</v>
      </c>
      <c r="E329" s="7" t="s">
        <v>496</v>
      </c>
      <c r="F329" s="8" t="n">
        <v>3806.8</v>
      </c>
      <c r="G329" s="9" t="n">
        <v>6.66</v>
      </c>
      <c r="H329" s="8" t="n">
        <v>291004.32</v>
      </c>
      <c r="I329" s="8" t="n">
        <v>25353.23</v>
      </c>
      <c r="J329" s="8" t="n">
        <v>388157.44</v>
      </c>
      <c r="K329" s="8" t="n">
        <v>18493.88</v>
      </c>
      <c r="L329" s="8" t="n">
        <v>274193.55</v>
      </c>
      <c r="M329" s="8" t="n">
        <v>149176.33</v>
      </c>
      <c r="N329" s="8" t="n">
        <v>113963.89</v>
      </c>
    </row>
    <row r="330" customFormat="false" ht="37.3" hidden="false" customHeight="true" outlineLevel="0" collapsed="false">
      <c r="A330" s="6" t="s">
        <v>349</v>
      </c>
      <c r="B330" s="7" t="s">
        <v>724</v>
      </c>
      <c r="C330" s="6" t="s">
        <v>22</v>
      </c>
      <c r="D330" s="6" t="s">
        <v>725</v>
      </c>
      <c r="E330" s="7" t="s">
        <v>496</v>
      </c>
      <c r="F330" s="8" t="n">
        <v>3153.2</v>
      </c>
      <c r="G330" s="9" t="n">
        <v>6.66</v>
      </c>
      <c r="H330" s="8" t="n">
        <v>241030.93</v>
      </c>
      <c r="I330" s="8" t="n">
        <v>21000.34</v>
      </c>
      <c r="J330" s="8" t="n">
        <v>321500.73</v>
      </c>
      <c r="K330" s="8" t="n">
        <v>15819.64</v>
      </c>
      <c r="L330" s="8" t="n">
        <v>98853.44</v>
      </c>
      <c r="M330" s="8" t="n">
        <v>0</v>
      </c>
      <c r="N330" s="8" t="n">
        <v>222647.29</v>
      </c>
    </row>
    <row r="331" customFormat="false" ht="37.3" hidden="false" customHeight="true" outlineLevel="0" collapsed="false">
      <c r="A331" s="6" t="s">
        <v>352</v>
      </c>
      <c r="B331" s="7" t="s">
        <v>726</v>
      </c>
      <c r="C331" s="6" t="s">
        <v>22</v>
      </c>
      <c r="D331" s="6" t="s">
        <v>727</v>
      </c>
      <c r="E331" s="7" t="s">
        <v>496</v>
      </c>
      <c r="F331" s="8" t="n">
        <v>2461.4</v>
      </c>
      <c r="G331" s="9" t="n">
        <v>6.66</v>
      </c>
      <c r="H331" s="8" t="n">
        <v>189758.74</v>
      </c>
      <c r="I331" s="8" t="n">
        <v>16392.9</v>
      </c>
      <c r="J331" s="8" t="n">
        <v>253281.24</v>
      </c>
      <c r="K331" s="8" t="n">
        <v>15195.83</v>
      </c>
      <c r="L331" s="8" t="n">
        <v>93825.73</v>
      </c>
      <c r="M331" s="8" t="n">
        <v>0</v>
      </c>
      <c r="N331" s="8" t="n">
        <v>159455.51</v>
      </c>
    </row>
    <row r="332" customFormat="false" ht="37.3" hidden="false" customHeight="true" outlineLevel="0" collapsed="false">
      <c r="A332" s="6" t="s">
        <v>355</v>
      </c>
      <c r="B332" s="7" t="s">
        <v>728</v>
      </c>
      <c r="C332" s="6" t="s">
        <v>22</v>
      </c>
      <c r="D332" s="6" t="s">
        <v>729</v>
      </c>
      <c r="E332" s="7" t="s">
        <v>496</v>
      </c>
      <c r="F332" s="8" t="n">
        <v>2629.1</v>
      </c>
      <c r="G332" s="9" t="n">
        <v>6.66</v>
      </c>
      <c r="H332" s="8" t="n">
        <v>200968.81</v>
      </c>
      <c r="I332" s="8" t="n">
        <v>17509.82</v>
      </c>
      <c r="J332" s="8" t="n">
        <v>268063.47</v>
      </c>
      <c r="K332" s="8" t="n">
        <v>20144.33</v>
      </c>
      <c r="L332" s="8" t="n">
        <v>117591.86</v>
      </c>
      <c r="M332" s="8" t="n">
        <v>0</v>
      </c>
      <c r="N332" s="8" t="n">
        <v>150471.61</v>
      </c>
    </row>
    <row r="333" customFormat="false" ht="37.3" hidden="false" customHeight="true" outlineLevel="0" collapsed="false">
      <c r="A333" s="6" t="s">
        <v>358</v>
      </c>
      <c r="B333" s="7" t="s">
        <v>730</v>
      </c>
      <c r="C333" s="6" t="s">
        <v>22</v>
      </c>
      <c r="D333" s="6" t="s">
        <v>731</v>
      </c>
      <c r="E333" s="7" t="s">
        <v>496</v>
      </c>
      <c r="F333" s="8" t="n">
        <v>3867.2</v>
      </c>
      <c r="G333" s="9" t="n">
        <v>6.66</v>
      </c>
      <c r="H333" s="8" t="n">
        <v>295609.23</v>
      </c>
      <c r="I333" s="8" t="n">
        <v>25755.59</v>
      </c>
      <c r="J333" s="8" t="n">
        <v>394300.28</v>
      </c>
      <c r="K333" s="8" t="n">
        <v>3625.7</v>
      </c>
      <c r="L333" s="8" t="n">
        <v>51284.23</v>
      </c>
      <c r="M333" s="8" t="n">
        <v>0</v>
      </c>
      <c r="N333" s="8" t="n">
        <v>343016.05</v>
      </c>
    </row>
    <row r="334" customFormat="false" ht="37.3" hidden="false" customHeight="true" outlineLevel="0" collapsed="false">
      <c r="A334" s="6" t="s">
        <v>361</v>
      </c>
      <c r="B334" s="7" t="s">
        <v>732</v>
      </c>
      <c r="C334" s="6" t="s">
        <v>22</v>
      </c>
      <c r="D334" s="6" t="s">
        <v>733</v>
      </c>
      <c r="E334" s="7" t="s">
        <v>496</v>
      </c>
      <c r="F334" s="8" t="n">
        <v>503.2</v>
      </c>
      <c r="G334" s="9" t="n">
        <v>6.66</v>
      </c>
      <c r="H334" s="8" t="n">
        <v>38464.32</v>
      </c>
      <c r="I334" s="8" t="n">
        <v>3351.3</v>
      </c>
      <c r="J334" s="8" t="n">
        <v>51306</v>
      </c>
      <c r="K334" s="8" t="n">
        <v>616.72</v>
      </c>
      <c r="L334" s="8" t="n">
        <v>21157.25</v>
      </c>
      <c r="M334" s="8" t="n">
        <v>0</v>
      </c>
      <c r="N334" s="8" t="n">
        <v>30148.75</v>
      </c>
    </row>
    <row r="335" customFormat="false" ht="37.3" hidden="false" customHeight="true" outlineLevel="0" collapsed="false">
      <c r="A335" s="6" t="s">
        <v>364</v>
      </c>
      <c r="B335" s="7" t="s">
        <v>734</v>
      </c>
      <c r="C335" s="6" t="s">
        <v>22</v>
      </c>
      <c r="D335" s="6" t="s">
        <v>735</v>
      </c>
      <c r="E335" s="7" t="s">
        <v>496</v>
      </c>
      <c r="F335" s="8" t="n">
        <v>675.7</v>
      </c>
      <c r="G335" s="9" t="n">
        <v>6.66</v>
      </c>
      <c r="H335" s="8" t="n">
        <v>51650.64</v>
      </c>
      <c r="I335" s="8" t="n">
        <v>4500.15</v>
      </c>
      <c r="J335" s="8" t="n">
        <v>68894.48</v>
      </c>
      <c r="K335" s="8" t="n">
        <v>5221.04</v>
      </c>
      <c r="L335" s="8" t="n">
        <v>8922.65</v>
      </c>
      <c r="M335" s="8" t="n">
        <v>0</v>
      </c>
      <c r="N335" s="8" t="n">
        <v>59971.83</v>
      </c>
    </row>
    <row r="336" customFormat="false" ht="19.7" hidden="false" customHeight="true" outlineLevel="0" collapsed="false"/>
    <row r="337" customFormat="false" ht="13.75" hidden="false" customHeight="true" outlineLevel="0" collapsed="false">
      <c r="M337" s="10" t="s">
        <v>736</v>
      </c>
      <c r="N337" s="10"/>
    </row>
    <row r="338" customFormat="false" ht="13.75" hidden="false" customHeight="true" outlineLevel="0" collapsed="false">
      <c r="A338" s="4" t="s">
        <v>16</v>
      </c>
      <c r="B338" s="4" t="s">
        <v>17</v>
      </c>
      <c r="C338" s="4" t="s">
        <v>18</v>
      </c>
      <c r="D338" s="4" t="s">
        <v>19</v>
      </c>
      <c r="E338" s="4" t="s">
        <v>20</v>
      </c>
      <c r="F338" s="5" t="n">
        <v>6</v>
      </c>
      <c r="G338" s="5" t="n">
        <v>7</v>
      </c>
      <c r="H338" s="5" t="n">
        <v>8</v>
      </c>
      <c r="I338" s="5" t="n">
        <v>9</v>
      </c>
      <c r="J338" s="5" t="n">
        <v>10</v>
      </c>
      <c r="K338" s="5" t="n">
        <v>11</v>
      </c>
      <c r="L338" s="5" t="n">
        <v>12</v>
      </c>
      <c r="M338" s="5" t="n">
        <v>13</v>
      </c>
      <c r="N338" s="5" t="n">
        <v>14</v>
      </c>
    </row>
    <row r="339" customFormat="false" ht="37.3" hidden="false" customHeight="true" outlineLevel="0" collapsed="false">
      <c r="A339" s="6" t="s">
        <v>367</v>
      </c>
      <c r="B339" s="7" t="s">
        <v>737</v>
      </c>
      <c r="C339" s="6" t="s">
        <v>22</v>
      </c>
      <c r="D339" s="6" t="s">
        <v>738</v>
      </c>
      <c r="E339" s="7" t="s">
        <v>496</v>
      </c>
      <c r="F339" s="8" t="n">
        <v>1010.8</v>
      </c>
      <c r="G339" s="9" t="n">
        <v>6.66</v>
      </c>
      <c r="H339" s="8" t="n">
        <v>77265.6</v>
      </c>
      <c r="I339" s="8" t="n">
        <v>6731.9</v>
      </c>
      <c r="J339" s="8" t="n">
        <v>103061.16</v>
      </c>
      <c r="K339" s="8" t="n">
        <v>0</v>
      </c>
      <c r="L339" s="8" t="n">
        <v>16893.93</v>
      </c>
      <c r="M339" s="8" t="n">
        <v>0</v>
      </c>
      <c r="N339" s="8" t="n">
        <v>86167.23</v>
      </c>
    </row>
    <row r="340" customFormat="false" ht="37.3" hidden="false" customHeight="true" outlineLevel="0" collapsed="false">
      <c r="A340" s="6" t="s">
        <v>370</v>
      </c>
      <c r="B340" s="7" t="s">
        <v>739</v>
      </c>
      <c r="C340" s="6" t="s">
        <v>22</v>
      </c>
      <c r="D340" s="6" t="s">
        <v>740</v>
      </c>
      <c r="E340" s="7" t="s">
        <v>496</v>
      </c>
      <c r="F340" s="8" t="n">
        <v>3546.6</v>
      </c>
      <c r="G340" s="9" t="n">
        <v>6.66</v>
      </c>
      <c r="H340" s="8" t="n">
        <v>271102.45</v>
      </c>
      <c r="I340" s="8" t="n">
        <v>23620.38</v>
      </c>
      <c r="J340" s="8" t="n">
        <v>361611.75</v>
      </c>
      <c r="K340" s="8" t="n">
        <v>9337.01</v>
      </c>
      <c r="L340" s="8" t="n">
        <v>160234.09</v>
      </c>
      <c r="M340" s="8" t="n">
        <v>0</v>
      </c>
      <c r="N340" s="8" t="n">
        <v>201377.66</v>
      </c>
    </row>
    <row r="341" customFormat="false" ht="37.3" hidden="false" customHeight="true" outlineLevel="0" collapsed="false">
      <c r="A341" s="6" t="s">
        <v>373</v>
      </c>
      <c r="B341" s="7" t="s">
        <v>741</v>
      </c>
      <c r="C341" s="6" t="s">
        <v>22</v>
      </c>
      <c r="D341" s="6" t="s">
        <v>742</v>
      </c>
      <c r="E341" s="7" t="s">
        <v>496</v>
      </c>
      <c r="F341" s="8" t="n">
        <v>13347.6</v>
      </c>
      <c r="G341" s="9" t="n">
        <v>6.66</v>
      </c>
      <c r="H341" s="8" t="n">
        <v>1020291.83</v>
      </c>
      <c r="I341" s="8" t="n">
        <v>88894.98</v>
      </c>
      <c r="J341" s="8" t="n">
        <v>1360922.55</v>
      </c>
      <c r="K341" s="8" t="n">
        <v>86061.37</v>
      </c>
      <c r="L341" s="8" t="n">
        <v>1007538.36</v>
      </c>
      <c r="M341" s="8" t="n">
        <v>364040</v>
      </c>
      <c r="N341" s="8" t="n">
        <v>353384.19</v>
      </c>
    </row>
    <row r="342" customFormat="false" ht="37.3" hidden="false" customHeight="true" outlineLevel="0" collapsed="false">
      <c r="A342" s="6" t="s">
        <v>376</v>
      </c>
      <c r="B342" s="7" t="s">
        <v>743</v>
      </c>
      <c r="C342" s="6" t="s">
        <v>22</v>
      </c>
      <c r="D342" s="6" t="s">
        <v>744</v>
      </c>
      <c r="E342" s="7" t="s">
        <v>496</v>
      </c>
      <c r="F342" s="8" t="n">
        <v>4107.75</v>
      </c>
      <c r="G342" s="9" t="n">
        <v>6.66</v>
      </c>
      <c r="H342" s="8" t="n">
        <v>313996.21</v>
      </c>
      <c r="I342" s="8" t="n">
        <v>27357.61</v>
      </c>
      <c r="J342" s="8" t="n">
        <v>418826.05</v>
      </c>
      <c r="K342" s="8" t="n">
        <v>7152.52</v>
      </c>
      <c r="L342" s="8" t="n">
        <v>309758.48</v>
      </c>
      <c r="M342" s="8" t="n">
        <v>0</v>
      </c>
      <c r="N342" s="8" t="n">
        <v>109067.57</v>
      </c>
    </row>
    <row r="343" customFormat="false" ht="37.3" hidden="false" customHeight="true" outlineLevel="0" collapsed="false">
      <c r="A343" s="6" t="s">
        <v>379</v>
      </c>
      <c r="B343" s="7" t="s">
        <v>745</v>
      </c>
      <c r="C343" s="6" t="s">
        <v>22</v>
      </c>
      <c r="D343" s="6" t="s">
        <v>746</v>
      </c>
      <c r="E343" s="7" t="s">
        <v>496</v>
      </c>
      <c r="F343" s="8" t="n">
        <v>4379.7</v>
      </c>
      <c r="G343" s="9" t="n">
        <v>6.66</v>
      </c>
      <c r="H343" s="8" t="n">
        <v>334784.9</v>
      </c>
      <c r="I343" s="8" t="n">
        <v>29168.85</v>
      </c>
      <c r="J343" s="8" t="n">
        <v>446554.94</v>
      </c>
      <c r="K343" s="8" t="n">
        <v>31981.69</v>
      </c>
      <c r="L343" s="8" t="n">
        <v>335282.95</v>
      </c>
      <c r="M343" s="8" t="n">
        <v>0</v>
      </c>
      <c r="N343" s="8" t="n">
        <v>111271.99</v>
      </c>
    </row>
    <row r="344" customFormat="false" ht="37.3" hidden="false" customHeight="true" outlineLevel="0" collapsed="false">
      <c r="A344" s="6" t="s">
        <v>382</v>
      </c>
      <c r="B344" s="7" t="s">
        <v>747</v>
      </c>
      <c r="C344" s="6" t="s">
        <v>22</v>
      </c>
      <c r="D344" s="6" t="s">
        <v>748</v>
      </c>
      <c r="E344" s="7" t="s">
        <v>496</v>
      </c>
      <c r="F344" s="8" t="n">
        <v>744.4</v>
      </c>
      <c r="G344" s="9" t="n">
        <v>6.66</v>
      </c>
      <c r="H344" s="8" t="n">
        <v>56902.2</v>
      </c>
      <c r="I344" s="8" t="n">
        <v>4957.73</v>
      </c>
      <c r="J344" s="8" t="n">
        <v>76301.4</v>
      </c>
      <c r="K344" s="8" t="n">
        <v>3576.36</v>
      </c>
      <c r="L344" s="8" t="n">
        <v>25951.48</v>
      </c>
      <c r="M344" s="8" t="n">
        <v>0</v>
      </c>
      <c r="N344" s="8" t="n">
        <v>50349.92</v>
      </c>
    </row>
    <row r="345" customFormat="false" ht="37.3" hidden="false" customHeight="true" outlineLevel="0" collapsed="false">
      <c r="A345" s="6" t="s">
        <v>385</v>
      </c>
      <c r="B345" s="7" t="s">
        <v>749</v>
      </c>
      <c r="C345" s="6" t="s">
        <v>22</v>
      </c>
      <c r="D345" s="6" t="s">
        <v>750</v>
      </c>
      <c r="E345" s="7" t="s">
        <v>496</v>
      </c>
      <c r="F345" s="8" t="n">
        <v>5702</v>
      </c>
      <c r="G345" s="9" t="n">
        <v>6.66</v>
      </c>
      <c r="H345" s="8" t="n">
        <v>435849.9</v>
      </c>
      <c r="I345" s="8" t="n">
        <v>37975.38</v>
      </c>
      <c r="J345" s="8" t="n">
        <v>581366.4</v>
      </c>
      <c r="K345" s="8" t="n">
        <v>22867.8</v>
      </c>
      <c r="L345" s="8" t="n">
        <v>399858.59</v>
      </c>
      <c r="M345" s="8" t="n">
        <v>0</v>
      </c>
      <c r="N345" s="8" t="n">
        <v>181507.81</v>
      </c>
    </row>
    <row r="346" customFormat="false" ht="37.3" hidden="false" customHeight="true" outlineLevel="0" collapsed="false">
      <c r="A346" s="6" t="s">
        <v>388</v>
      </c>
      <c r="B346" s="7" t="s">
        <v>751</v>
      </c>
      <c r="C346" s="6" t="s">
        <v>22</v>
      </c>
      <c r="D346" s="6" t="s">
        <v>752</v>
      </c>
      <c r="E346" s="7" t="s">
        <v>496</v>
      </c>
      <c r="F346" s="8" t="n">
        <v>3140.5</v>
      </c>
      <c r="G346" s="9" t="n">
        <v>6.66</v>
      </c>
      <c r="H346" s="8" t="n">
        <v>240060.36</v>
      </c>
      <c r="I346" s="8" t="n">
        <v>20915.8</v>
      </c>
      <c r="J346" s="8" t="n">
        <v>320206.14</v>
      </c>
      <c r="K346" s="8" t="n">
        <v>15684.92</v>
      </c>
      <c r="L346" s="8" t="n">
        <v>273933.16</v>
      </c>
      <c r="M346" s="8" t="n">
        <v>0</v>
      </c>
      <c r="N346" s="8" t="n">
        <v>46272.98</v>
      </c>
    </row>
    <row r="347" customFormat="false" ht="37.3" hidden="false" customHeight="true" outlineLevel="0" collapsed="false">
      <c r="A347" s="6" t="s">
        <v>391</v>
      </c>
      <c r="B347" s="7" t="s">
        <v>753</v>
      </c>
      <c r="C347" s="6" t="s">
        <v>22</v>
      </c>
      <c r="D347" s="6" t="s">
        <v>754</v>
      </c>
      <c r="E347" s="7" t="s">
        <v>496</v>
      </c>
      <c r="F347" s="8" t="n">
        <v>2304.8</v>
      </c>
      <c r="G347" s="9" t="n">
        <v>6.66</v>
      </c>
      <c r="H347" s="8" t="n">
        <v>176178.36</v>
      </c>
      <c r="I347" s="8" t="n">
        <v>15349.98</v>
      </c>
      <c r="J347" s="8" t="n">
        <v>234996.88</v>
      </c>
      <c r="K347" s="8" t="n">
        <v>14703.31</v>
      </c>
      <c r="L347" s="8" t="n">
        <v>205511.47</v>
      </c>
      <c r="M347" s="8" t="n">
        <v>0</v>
      </c>
      <c r="N347" s="8" t="n">
        <v>29485.41</v>
      </c>
    </row>
    <row r="348" customFormat="false" ht="37.3" hidden="false" customHeight="true" outlineLevel="0" collapsed="false">
      <c r="A348" s="6" t="s">
        <v>394</v>
      </c>
      <c r="B348" s="7" t="s">
        <v>755</v>
      </c>
      <c r="C348" s="6" t="s">
        <v>22</v>
      </c>
      <c r="D348" s="6" t="s">
        <v>756</v>
      </c>
      <c r="E348" s="7" t="s">
        <v>496</v>
      </c>
      <c r="F348" s="8" t="n">
        <v>3414.1</v>
      </c>
      <c r="G348" s="9" t="n">
        <v>6.66</v>
      </c>
      <c r="H348" s="8" t="n">
        <v>260973.98</v>
      </c>
      <c r="I348" s="8" t="n">
        <v>22737.86</v>
      </c>
      <c r="J348" s="8" t="n">
        <v>348101.78</v>
      </c>
      <c r="K348" s="8" t="n">
        <v>16126.56</v>
      </c>
      <c r="L348" s="8" t="n">
        <v>259419.21</v>
      </c>
      <c r="M348" s="8" t="n">
        <v>0</v>
      </c>
      <c r="N348" s="8" t="n">
        <v>88682.57</v>
      </c>
    </row>
    <row r="349" customFormat="false" ht="37.3" hidden="false" customHeight="true" outlineLevel="0" collapsed="false">
      <c r="A349" s="6" t="s">
        <v>397</v>
      </c>
      <c r="B349" s="7" t="s">
        <v>757</v>
      </c>
      <c r="C349" s="6" t="s">
        <v>22</v>
      </c>
      <c r="D349" s="6" t="s">
        <v>758</v>
      </c>
      <c r="E349" s="7" t="s">
        <v>496</v>
      </c>
      <c r="F349" s="8" t="n">
        <v>339.6</v>
      </c>
      <c r="G349" s="9" t="n">
        <v>6.66</v>
      </c>
      <c r="H349" s="8" t="n">
        <v>25959.12</v>
      </c>
      <c r="I349" s="8" t="n">
        <v>2261.74</v>
      </c>
      <c r="J349" s="8" t="n">
        <v>34625.74</v>
      </c>
      <c r="K349" s="8" t="n">
        <v>4128.77</v>
      </c>
      <c r="L349" s="8" t="n">
        <v>28296.18</v>
      </c>
      <c r="M349" s="8" t="n">
        <v>0</v>
      </c>
      <c r="N349" s="8" t="n">
        <v>6329.56</v>
      </c>
    </row>
    <row r="350" customFormat="false" ht="37.3" hidden="false" customHeight="true" outlineLevel="0" collapsed="false">
      <c r="A350" s="6" t="s">
        <v>400</v>
      </c>
      <c r="B350" s="7" t="s">
        <v>759</v>
      </c>
      <c r="C350" s="6" t="s">
        <v>22</v>
      </c>
      <c r="D350" s="6" t="s">
        <v>760</v>
      </c>
      <c r="E350" s="7" t="s">
        <v>496</v>
      </c>
      <c r="F350" s="8" t="n">
        <v>3842.9</v>
      </c>
      <c r="G350" s="9" t="n">
        <v>6.66</v>
      </c>
      <c r="H350" s="8" t="n">
        <v>293751.36</v>
      </c>
      <c r="I350" s="8" t="n">
        <v>25593.74</v>
      </c>
      <c r="J350" s="8" t="n">
        <v>391822.26</v>
      </c>
      <c r="K350" s="8" t="n">
        <v>23738.38</v>
      </c>
      <c r="L350" s="8" t="n">
        <v>348419.33</v>
      </c>
      <c r="M350" s="8" t="n">
        <v>0</v>
      </c>
      <c r="N350" s="8" t="n">
        <v>43402.93</v>
      </c>
    </row>
    <row r="351" customFormat="false" ht="19.7" hidden="false" customHeight="true" outlineLevel="0" collapsed="false"/>
    <row r="352" customFormat="false" ht="13.75" hidden="false" customHeight="true" outlineLevel="0" collapsed="false">
      <c r="M352" s="10" t="s">
        <v>761</v>
      </c>
      <c r="N352" s="10"/>
    </row>
    <row r="353" customFormat="false" ht="13.75" hidden="false" customHeight="true" outlineLevel="0" collapsed="false">
      <c r="A353" s="4" t="s">
        <v>16</v>
      </c>
      <c r="B353" s="4" t="s">
        <v>17</v>
      </c>
      <c r="C353" s="4" t="s">
        <v>18</v>
      </c>
      <c r="D353" s="4" t="s">
        <v>19</v>
      </c>
      <c r="E353" s="4" t="s">
        <v>20</v>
      </c>
      <c r="F353" s="5" t="n">
        <v>6</v>
      </c>
      <c r="G353" s="5" t="n">
        <v>7</v>
      </c>
      <c r="H353" s="5" t="n">
        <v>8</v>
      </c>
      <c r="I353" s="5" t="n">
        <v>9</v>
      </c>
      <c r="J353" s="5" t="n">
        <v>10</v>
      </c>
      <c r="K353" s="5" t="n">
        <v>11</v>
      </c>
      <c r="L353" s="5" t="n">
        <v>12</v>
      </c>
      <c r="M353" s="5" t="n">
        <v>13</v>
      </c>
      <c r="N353" s="5" t="n">
        <v>14</v>
      </c>
    </row>
    <row r="354" customFormat="false" ht="37.3" hidden="false" customHeight="true" outlineLevel="0" collapsed="false">
      <c r="A354" s="6" t="s">
        <v>404</v>
      </c>
      <c r="B354" s="7" t="s">
        <v>762</v>
      </c>
      <c r="C354" s="6" t="s">
        <v>22</v>
      </c>
      <c r="D354" s="6" t="s">
        <v>763</v>
      </c>
      <c r="E354" s="7" t="s">
        <v>496</v>
      </c>
      <c r="F354" s="8" t="n">
        <v>300.18</v>
      </c>
      <c r="G354" s="9" t="n">
        <v>6.66</v>
      </c>
      <c r="H354" s="8" t="n">
        <v>22945.68</v>
      </c>
      <c r="I354" s="8" t="n">
        <v>1999.19</v>
      </c>
      <c r="J354" s="8" t="n">
        <v>30768.32</v>
      </c>
      <c r="K354" s="8" t="n">
        <v>1049.44</v>
      </c>
      <c r="L354" s="8" t="n">
        <v>11697.31</v>
      </c>
      <c r="M354" s="8" t="n">
        <v>0</v>
      </c>
      <c r="N354" s="8" t="n">
        <v>19071.01</v>
      </c>
    </row>
    <row r="355" customFormat="false" ht="37.3" hidden="false" customHeight="true" outlineLevel="0" collapsed="false">
      <c r="A355" s="6" t="s">
        <v>407</v>
      </c>
      <c r="B355" s="7" t="s">
        <v>764</v>
      </c>
      <c r="C355" s="6" t="s">
        <v>22</v>
      </c>
      <c r="D355" s="6" t="s">
        <v>765</v>
      </c>
      <c r="E355" s="7" t="s">
        <v>496</v>
      </c>
      <c r="F355" s="8" t="n">
        <v>736.1</v>
      </c>
      <c r="G355" s="9" t="n">
        <v>6.66</v>
      </c>
      <c r="H355" s="8" t="n">
        <v>56267.29</v>
      </c>
      <c r="I355" s="8" t="n">
        <v>4902.41</v>
      </c>
      <c r="J355" s="8" t="n">
        <v>75052.55</v>
      </c>
      <c r="K355" s="8" t="n">
        <v>2869.12</v>
      </c>
      <c r="L355" s="8" t="n">
        <v>89961.62</v>
      </c>
      <c r="M355" s="8" t="n">
        <v>35145.74</v>
      </c>
      <c r="N355" s="8" t="n">
        <f aca="false">-14909.07+35145.74</f>
        <v>20236.67</v>
      </c>
    </row>
    <row r="356" customFormat="false" ht="37.3" hidden="false" customHeight="true" outlineLevel="0" collapsed="false">
      <c r="A356" s="6" t="s">
        <v>410</v>
      </c>
      <c r="B356" s="7" t="s">
        <v>766</v>
      </c>
      <c r="C356" s="6" t="s">
        <v>22</v>
      </c>
      <c r="D356" s="6" t="s">
        <v>767</v>
      </c>
      <c r="E356" s="7" t="s">
        <v>496</v>
      </c>
      <c r="F356" s="8" t="n">
        <v>490.7</v>
      </c>
      <c r="G356" s="9" t="n">
        <v>6.66</v>
      </c>
      <c r="H356" s="8" t="n">
        <v>37508.88</v>
      </c>
      <c r="I356" s="8" t="n">
        <v>3268.06</v>
      </c>
      <c r="J356" s="8" t="n">
        <v>50031.56</v>
      </c>
      <c r="K356" s="8" t="n">
        <v>1217.22</v>
      </c>
      <c r="L356" s="8" t="n">
        <v>25953.95</v>
      </c>
      <c r="M356" s="8" t="n">
        <v>0</v>
      </c>
      <c r="N356" s="8" t="n">
        <v>24077.61</v>
      </c>
    </row>
    <row r="357" customFormat="false" ht="37.3" hidden="false" customHeight="true" outlineLevel="0" collapsed="false">
      <c r="A357" s="6" t="s">
        <v>413</v>
      </c>
      <c r="B357" s="7" t="s">
        <v>768</v>
      </c>
      <c r="C357" s="6" t="s">
        <v>22</v>
      </c>
      <c r="D357" s="6" t="s">
        <v>769</v>
      </c>
      <c r="E357" s="7" t="s">
        <v>496</v>
      </c>
      <c r="F357" s="8" t="n">
        <v>730.9</v>
      </c>
      <c r="G357" s="9" t="n">
        <v>6.66</v>
      </c>
      <c r="H357" s="8" t="n">
        <v>55870.2</v>
      </c>
      <c r="I357" s="8" t="n">
        <v>4867.81</v>
      </c>
      <c r="J357" s="8" t="n">
        <v>74522.8</v>
      </c>
      <c r="K357" s="8" t="n">
        <v>4404.21</v>
      </c>
      <c r="L357" s="8" t="n">
        <v>44595.23</v>
      </c>
      <c r="M357" s="8" t="n">
        <v>0</v>
      </c>
      <c r="N357" s="8" t="n">
        <v>29927.57</v>
      </c>
    </row>
    <row r="358" customFormat="false" ht="37.3" hidden="false" customHeight="true" outlineLevel="0" collapsed="false">
      <c r="A358" s="6" t="s">
        <v>416</v>
      </c>
      <c r="B358" s="7" t="s">
        <v>770</v>
      </c>
      <c r="C358" s="6" t="s">
        <v>22</v>
      </c>
      <c r="D358" s="6" t="s">
        <v>771</v>
      </c>
      <c r="E358" s="7" t="s">
        <v>496</v>
      </c>
      <c r="F358" s="8" t="n">
        <v>3308.73</v>
      </c>
      <c r="G358" s="9" t="n">
        <v>6.66</v>
      </c>
      <c r="H358" s="8" t="n">
        <v>252919.17</v>
      </c>
      <c r="I358" s="8" t="n">
        <v>22036.13</v>
      </c>
      <c r="J358" s="8" t="n">
        <v>337358.01</v>
      </c>
      <c r="K358" s="8" t="n">
        <v>27029.39</v>
      </c>
      <c r="L358" s="8" t="n">
        <v>285578.35</v>
      </c>
      <c r="M358" s="8" t="n">
        <v>0</v>
      </c>
      <c r="N358" s="8" t="n">
        <v>51779.66</v>
      </c>
    </row>
    <row r="359" customFormat="false" ht="37.3" hidden="false" customHeight="true" outlineLevel="0" collapsed="false">
      <c r="A359" s="6" t="s">
        <v>419</v>
      </c>
      <c r="B359" s="7" t="s">
        <v>772</v>
      </c>
      <c r="C359" s="6" t="s">
        <v>22</v>
      </c>
      <c r="D359" s="6" t="s">
        <v>773</v>
      </c>
      <c r="E359" s="7" t="s">
        <v>496</v>
      </c>
      <c r="F359" s="8" t="n">
        <v>1077.4</v>
      </c>
      <c r="G359" s="9" t="n">
        <v>6.66</v>
      </c>
      <c r="H359" s="8" t="n">
        <v>82356.58</v>
      </c>
      <c r="I359" s="8" t="n">
        <v>7175.47</v>
      </c>
      <c r="J359" s="8" t="n">
        <v>109851.82</v>
      </c>
      <c r="K359" s="8" t="n">
        <v>2609.76</v>
      </c>
      <c r="L359" s="8" t="n">
        <v>75849.37</v>
      </c>
      <c r="M359" s="8" t="n">
        <v>0</v>
      </c>
      <c r="N359" s="8" t="n">
        <v>34002.45</v>
      </c>
    </row>
    <row r="360" customFormat="false" ht="37.3" hidden="false" customHeight="true" outlineLevel="0" collapsed="false">
      <c r="A360" s="6" t="s">
        <v>422</v>
      </c>
      <c r="B360" s="7" t="s">
        <v>774</v>
      </c>
      <c r="C360" s="6" t="s">
        <v>22</v>
      </c>
      <c r="D360" s="6" t="s">
        <v>775</v>
      </c>
      <c r="E360" s="7" t="s">
        <v>496</v>
      </c>
      <c r="F360" s="8" t="n">
        <v>1770.7</v>
      </c>
      <c r="G360" s="9" t="n">
        <v>6.66</v>
      </c>
      <c r="H360" s="8" t="n">
        <v>135352.93</v>
      </c>
      <c r="I360" s="8" t="n">
        <v>11792.88</v>
      </c>
      <c r="J360" s="8" t="n">
        <v>180541.27</v>
      </c>
      <c r="K360" s="8" t="n">
        <v>7731.36</v>
      </c>
      <c r="L360" s="8" t="n">
        <v>138223.52</v>
      </c>
      <c r="M360" s="8" t="n">
        <v>0</v>
      </c>
      <c r="N360" s="8" t="n">
        <v>42317.75</v>
      </c>
    </row>
    <row r="361" customFormat="false" ht="37.3" hidden="false" customHeight="true" outlineLevel="0" collapsed="false">
      <c r="A361" s="6" t="s">
        <v>425</v>
      </c>
      <c r="B361" s="7" t="s">
        <v>776</v>
      </c>
      <c r="C361" s="6" t="s">
        <v>22</v>
      </c>
      <c r="D361" s="6" t="s">
        <v>777</v>
      </c>
      <c r="E361" s="7" t="s">
        <v>496</v>
      </c>
      <c r="F361" s="8" t="n">
        <v>645.1</v>
      </c>
      <c r="G361" s="9" t="n">
        <v>6.66</v>
      </c>
      <c r="H361" s="8" t="n">
        <v>49311.38</v>
      </c>
      <c r="I361" s="8" t="n">
        <v>4296.37</v>
      </c>
      <c r="J361" s="8" t="n">
        <v>65774.38</v>
      </c>
      <c r="K361" s="8" t="n">
        <v>4459.34</v>
      </c>
      <c r="L361" s="8" t="n">
        <v>57827.38</v>
      </c>
      <c r="M361" s="8" t="n">
        <v>0</v>
      </c>
      <c r="N361" s="8" t="n">
        <v>7947</v>
      </c>
    </row>
    <row r="362" customFormat="false" ht="37.3" hidden="false" customHeight="true" outlineLevel="0" collapsed="false">
      <c r="A362" s="6" t="s">
        <v>428</v>
      </c>
      <c r="B362" s="7" t="s">
        <v>778</v>
      </c>
      <c r="C362" s="6" t="s">
        <v>22</v>
      </c>
      <c r="D362" s="6" t="s">
        <v>779</v>
      </c>
      <c r="E362" s="7" t="s">
        <v>496</v>
      </c>
      <c r="F362" s="8" t="n">
        <v>646.9</v>
      </c>
      <c r="G362" s="9" t="n">
        <v>6.66</v>
      </c>
      <c r="H362" s="8" t="n">
        <v>49448.93</v>
      </c>
      <c r="I362" s="8" t="n">
        <v>4308.34</v>
      </c>
      <c r="J362" s="8" t="n">
        <v>65957.79</v>
      </c>
      <c r="K362" s="8" t="n">
        <v>1817.51</v>
      </c>
      <c r="L362" s="8" t="n">
        <v>52457.47</v>
      </c>
      <c r="M362" s="8" t="n">
        <v>0</v>
      </c>
      <c r="N362" s="8" t="n">
        <v>13500.32</v>
      </c>
    </row>
    <row r="363" customFormat="false" ht="37.3" hidden="false" customHeight="true" outlineLevel="0" collapsed="false">
      <c r="A363" s="6" t="s">
        <v>431</v>
      </c>
      <c r="B363" s="7" t="s">
        <v>780</v>
      </c>
      <c r="C363" s="6" t="s">
        <v>22</v>
      </c>
      <c r="D363" s="6" t="s">
        <v>781</v>
      </c>
      <c r="E363" s="7" t="s">
        <v>496</v>
      </c>
      <c r="F363" s="8" t="n">
        <v>1092.5</v>
      </c>
      <c r="G363" s="9" t="n">
        <v>6.66</v>
      </c>
      <c r="H363" s="8" t="n">
        <v>83511.13</v>
      </c>
      <c r="I363" s="8" t="n">
        <v>7276.04</v>
      </c>
      <c r="J363" s="8" t="n">
        <v>111391.8</v>
      </c>
      <c r="K363" s="8" t="n">
        <v>4291.33</v>
      </c>
      <c r="L363" s="8" t="n">
        <v>68348.94</v>
      </c>
      <c r="M363" s="8" t="n">
        <v>0</v>
      </c>
      <c r="N363" s="8" t="n">
        <v>43042.86</v>
      </c>
    </row>
    <row r="364" customFormat="false" ht="37.3" hidden="false" customHeight="true" outlineLevel="0" collapsed="false">
      <c r="A364" s="6" t="s">
        <v>434</v>
      </c>
      <c r="B364" s="7" t="s">
        <v>782</v>
      </c>
      <c r="C364" s="6" t="s">
        <v>22</v>
      </c>
      <c r="D364" s="6" t="s">
        <v>783</v>
      </c>
      <c r="E364" s="7" t="s">
        <v>496</v>
      </c>
      <c r="F364" s="8" t="n">
        <v>247.4</v>
      </c>
      <c r="G364" s="9" t="n">
        <v>6.66</v>
      </c>
      <c r="H364" s="8" t="n">
        <v>18911.4</v>
      </c>
      <c r="I364" s="8" t="n">
        <v>1647.69</v>
      </c>
      <c r="J364" s="8" t="n">
        <v>25225.06</v>
      </c>
      <c r="K364" s="8" t="n">
        <v>0</v>
      </c>
      <c r="L364" s="8" t="n">
        <v>17032.4</v>
      </c>
      <c r="M364" s="8" t="n">
        <v>0</v>
      </c>
      <c r="N364" s="8" t="n">
        <v>8192.66</v>
      </c>
    </row>
    <row r="365" customFormat="false" ht="37.3" hidden="false" customHeight="true" outlineLevel="0" collapsed="false">
      <c r="A365" s="6" t="s">
        <v>437</v>
      </c>
      <c r="B365" s="7" t="s">
        <v>784</v>
      </c>
      <c r="C365" s="6" t="s">
        <v>22</v>
      </c>
      <c r="D365" s="6" t="s">
        <v>785</v>
      </c>
      <c r="E365" s="7" t="s">
        <v>496</v>
      </c>
      <c r="F365" s="8" t="n">
        <v>667.5</v>
      </c>
      <c r="G365" s="9" t="n">
        <v>6.66</v>
      </c>
      <c r="H365" s="8" t="n">
        <v>51023.87</v>
      </c>
      <c r="I365" s="8" t="n">
        <v>4445.57</v>
      </c>
      <c r="J365" s="8" t="n">
        <v>68058.51</v>
      </c>
      <c r="K365" s="8" t="n">
        <v>3874.36</v>
      </c>
      <c r="L365" s="8" t="n">
        <v>50698.33</v>
      </c>
      <c r="M365" s="8" t="n">
        <v>0</v>
      </c>
      <c r="N365" s="8" t="n">
        <v>17360.18</v>
      </c>
    </row>
    <row r="366" customFormat="false" ht="19.7" hidden="false" customHeight="true" outlineLevel="0" collapsed="false"/>
    <row r="367" customFormat="false" ht="13.75" hidden="false" customHeight="true" outlineLevel="0" collapsed="false">
      <c r="M367" s="10" t="s">
        <v>786</v>
      </c>
      <c r="N367" s="10"/>
    </row>
    <row r="368" customFormat="false" ht="13.75" hidden="false" customHeight="true" outlineLevel="0" collapsed="false">
      <c r="A368" s="4" t="s">
        <v>16</v>
      </c>
      <c r="B368" s="4" t="s">
        <v>17</v>
      </c>
      <c r="C368" s="4" t="s">
        <v>18</v>
      </c>
      <c r="D368" s="4" t="s">
        <v>19</v>
      </c>
      <c r="E368" s="4" t="s">
        <v>20</v>
      </c>
      <c r="F368" s="5" t="n">
        <v>6</v>
      </c>
      <c r="G368" s="5" t="n">
        <v>7</v>
      </c>
      <c r="H368" s="5" t="n">
        <v>8</v>
      </c>
      <c r="I368" s="5" t="n">
        <v>9</v>
      </c>
      <c r="J368" s="5" t="n">
        <v>10</v>
      </c>
      <c r="K368" s="5" t="n">
        <v>11</v>
      </c>
      <c r="L368" s="5" t="n">
        <v>12</v>
      </c>
      <c r="M368" s="5" t="n">
        <v>13</v>
      </c>
      <c r="N368" s="5" t="n">
        <v>14</v>
      </c>
    </row>
    <row r="369" customFormat="false" ht="37.3" hidden="false" customHeight="true" outlineLevel="0" collapsed="false">
      <c r="A369" s="6" t="s">
        <v>440</v>
      </c>
      <c r="B369" s="7" t="s">
        <v>787</v>
      </c>
      <c r="C369" s="6" t="s">
        <v>22</v>
      </c>
      <c r="D369" s="6" t="s">
        <v>788</v>
      </c>
      <c r="E369" s="7" t="s">
        <v>496</v>
      </c>
      <c r="F369" s="8" t="n">
        <v>3193</v>
      </c>
      <c r="G369" s="9" t="n">
        <v>6.66</v>
      </c>
      <c r="H369" s="8" t="n">
        <v>244072.94</v>
      </c>
      <c r="I369" s="8" t="n">
        <v>21265.4</v>
      </c>
      <c r="J369" s="8" t="n">
        <v>325558.46</v>
      </c>
      <c r="K369" s="8" t="n">
        <v>21310.39</v>
      </c>
      <c r="L369" s="8" t="n">
        <v>270183.02</v>
      </c>
      <c r="M369" s="8" t="n">
        <v>0</v>
      </c>
      <c r="N369" s="8" t="n">
        <v>55375.44</v>
      </c>
    </row>
    <row r="370" customFormat="false" ht="37.3" hidden="false" customHeight="true" outlineLevel="0" collapsed="false">
      <c r="A370" s="6" t="s">
        <v>443</v>
      </c>
      <c r="B370" s="7" t="s">
        <v>789</v>
      </c>
      <c r="C370" s="6" t="s">
        <v>22</v>
      </c>
      <c r="D370" s="6" t="s">
        <v>790</v>
      </c>
      <c r="E370" s="7" t="s">
        <v>496</v>
      </c>
      <c r="F370" s="8" t="n">
        <v>4756.9</v>
      </c>
      <c r="G370" s="9" t="n">
        <v>6.66</v>
      </c>
      <c r="H370" s="8" t="n">
        <v>363648.25</v>
      </c>
      <c r="I370" s="8" t="n">
        <v>31680.94</v>
      </c>
      <c r="J370" s="8" t="n">
        <v>485051.86</v>
      </c>
      <c r="K370" s="8" t="n">
        <v>23466.49</v>
      </c>
      <c r="L370" s="8" t="n">
        <v>386031.44</v>
      </c>
      <c r="M370" s="8" t="n">
        <v>0</v>
      </c>
      <c r="N370" s="8" t="n">
        <v>99020.42</v>
      </c>
    </row>
    <row r="371" customFormat="false" ht="37.3" hidden="false" customHeight="true" outlineLevel="0" collapsed="false">
      <c r="A371" s="6" t="s">
        <v>446</v>
      </c>
      <c r="B371" s="7" t="s">
        <v>791</v>
      </c>
      <c r="C371" s="6" t="s">
        <v>22</v>
      </c>
      <c r="D371" s="6" t="s">
        <v>792</v>
      </c>
      <c r="E371" s="7" t="s">
        <v>496</v>
      </c>
      <c r="F371" s="8" t="n">
        <v>6837.3</v>
      </c>
      <c r="G371" s="9" t="n">
        <v>6.66</v>
      </c>
      <c r="H371" s="8" t="n">
        <v>522595.46</v>
      </c>
      <c r="I371" s="8" t="n">
        <v>45532.23</v>
      </c>
      <c r="J371" s="8" t="n">
        <v>697074.29</v>
      </c>
      <c r="K371" s="8" t="n">
        <v>21937.57</v>
      </c>
      <c r="L371" s="8" t="n">
        <v>531337.78</v>
      </c>
      <c r="M371" s="8" t="n">
        <v>0</v>
      </c>
      <c r="N371" s="8" t="n">
        <v>165736.51</v>
      </c>
    </row>
    <row r="372" customFormat="false" ht="37.3" hidden="false" customHeight="true" outlineLevel="0" collapsed="false">
      <c r="A372" s="6" t="s">
        <v>449</v>
      </c>
      <c r="B372" s="7" t="s">
        <v>793</v>
      </c>
      <c r="C372" s="6" t="s">
        <v>22</v>
      </c>
      <c r="D372" s="6" t="s">
        <v>794</v>
      </c>
      <c r="E372" s="7" t="s">
        <v>496</v>
      </c>
      <c r="F372" s="8" t="n">
        <v>3353.3</v>
      </c>
      <c r="G372" s="9" t="n">
        <v>6.66</v>
      </c>
      <c r="H372" s="8" t="n">
        <v>256386.06</v>
      </c>
      <c r="I372" s="8" t="n">
        <v>22333</v>
      </c>
      <c r="J372" s="8" t="n">
        <v>341972.18</v>
      </c>
      <c r="K372" s="8" t="n">
        <v>34471.64</v>
      </c>
      <c r="L372" s="8" t="n">
        <v>303507.11</v>
      </c>
      <c r="M372" s="8" t="n">
        <v>0</v>
      </c>
      <c r="N372" s="8" t="n">
        <v>38465.07</v>
      </c>
    </row>
    <row r="373" customFormat="false" ht="37.3" hidden="false" customHeight="true" outlineLevel="0" collapsed="false">
      <c r="A373" s="6" t="s">
        <v>452</v>
      </c>
      <c r="B373" s="7" t="s">
        <v>795</v>
      </c>
      <c r="C373" s="6" t="s">
        <v>22</v>
      </c>
      <c r="D373" s="6" t="s">
        <v>796</v>
      </c>
      <c r="E373" s="7" t="s">
        <v>496</v>
      </c>
      <c r="F373" s="8" t="n">
        <v>7286</v>
      </c>
      <c r="G373" s="9" t="n">
        <v>6.66</v>
      </c>
      <c r="H373" s="8" t="n">
        <v>557021.66</v>
      </c>
      <c r="I373" s="8" t="n">
        <v>48480.91</v>
      </c>
      <c r="J373" s="8" t="n">
        <v>742916.75</v>
      </c>
      <c r="K373" s="8" t="n">
        <v>22612.88</v>
      </c>
      <c r="L373" s="8" t="n">
        <v>567131.69</v>
      </c>
      <c r="M373" s="8" t="n">
        <v>291526.79</v>
      </c>
      <c r="N373" s="8" t="n">
        <v>175785.06</v>
      </c>
    </row>
    <row r="374" customFormat="false" ht="37.3" hidden="false" customHeight="true" outlineLevel="0" collapsed="false">
      <c r="A374" s="6" t="s">
        <v>455</v>
      </c>
      <c r="B374" s="7" t="s">
        <v>797</v>
      </c>
      <c r="C374" s="6" t="s">
        <v>22</v>
      </c>
      <c r="D374" s="6" t="s">
        <v>798</v>
      </c>
      <c r="E374" s="7" t="s">
        <v>496</v>
      </c>
      <c r="F374" s="8" t="n">
        <v>4589.5</v>
      </c>
      <c r="G374" s="9" t="n">
        <v>6.66</v>
      </c>
      <c r="H374" s="8" t="n">
        <v>351012.11</v>
      </c>
      <c r="I374" s="8" t="n">
        <v>30566.03</v>
      </c>
      <c r="J374" s="8" t="n">
        <v>468500.98</v>
      </c>
      <c r="K374" s="8" t="n">
        <v>27050.33</v>
      </c>
      <c r="L374" s="8" t="n">
        <v>307273.86</v>
      </c>
      <c r="M374" s="8" t="n">
        <v>0</v>
      </c>
      <c r="N374" s="8" t="n">
        <v>161227.12</v>
      </c>
    </row>
    <row r="375" customFormat="false" ht="37.3" hidden="false" customHeight="true" outlineLevel="0" collapsed="false">
      <c r="A375" s="6" t="s">
        <v>458</v>
      </c>
      <c r="B375" s="7" t="s">
        <v>799</v>
      </c>
      <c r="C375" s="6" t="s">
        <v>22</v>
      </c>
      <c r="D375" s="6" t="s">
        <v>800</v>
      </c>
      <c r="E375" s="7" t="s">
        <v>496</v>
      </c>
      <c r="F375" s="8" t="n">
        <v>4381.66</v>
      </c>
      <c r="G375" s="9" t="n">
        <v>6.66</v>
      </c>
      <c r="H375" s="8" t="n">
        <v>334925.08</v>
      </c>
      <c r="I375" s="8" t="n">
        <v>29181.85</v>
      </c>
      <c r="J375" s="8" t="n">
        <v>446745.16</v>
      </c>
      <c r="K375" s="8" t="n">
        <v>32933.74</v>
      </c>
      <c r="L375" s="8" t="n">
        <v>337969.16</v>
      </c>
      <c r="M375" s="8" t="n">
        <v>0</v>
      </c>
      <c r="N375" s="8" t="n">
        <v>108776</v>
      </c>
    </row>
    <row r="376" customFormat="false" ht="37.3" hidden="false" customHeight="true" outlineLevel="0" collapsed="false">
      <c r="A376" s="6" t="s">
        <v>461</v>
      </c>
      <c r="B376" s="7" t="s">
        <v>801</v>
      </c>
      <c r="C376" s="6" t="s">
        <v>22</v>
      </c>
      <c r="D376" s="6" t="s">
        <v>802</v>
      </c>
      <c r="E376" s="7" t="s">
        <v>496</v>
      </c>
      <c r="F376" s="8" t="n">
        <v>751.16</v>
      </c>
      <c r="G376" s="9" t="n">
        <v>6.66</v>
      </c>
      <c r="H376" s="8" t="n">
        <v>57418.8</v>
      </c>
      <c r="I376" s="8" t="n">
        <v>5002.74</v>
      </c>
      <c r="J376" s="8" t="n">
        <v>76588.5</v>
      </c>
      <c r="K376" s="8" t="n">
        <v>2683.65</v>
      </c>
      <c r="L376" s="8" t="n">
        <v>24751.82</v>
      </c>
      <c r="M376" s="8" t="n">
        <v>0</v>
      </c>
      <c r="N376" s="8" t="n">
        <v>51836.68</v>
      </c>
    </row>
    <row r="377" customFormat="false" ht="37.3" hidden="false" customHeight="true" outlineLevel="0" collapsed="false">
      <c r="A377" s="6" t="s">
        <v>464</v>
      </c>
      <c r="B377" s="7" t="s">
        <v>803</v>
      </c>
      <c r="C377" s="6" t="s">
        <v>22</v>
      </c>
      <c r="D377" s="6" t="s">
        <v>804</v>
      </c>
      <c r="E377" s="7" t="s">
        <v>496</v>
      </c>
      <c r="F377" s="8" t="n">
        <v>4210.9</v>
      </c>
      <c r="G377" s="9" t="n">
        <v>6.66</v>
      </c>
      <c r="H377" s="8" t="n">
        <v>318524.75</v>
      </c>
      <c r="I377" s="8" t="n">
        <v>27752.16</v>
      </c>
      <c r="J377" s="8" t="n">
        <v>424866.39</v>
      </c>
      <c r="K377" s="8" t="n">
        <v>16062.83</v>
      </c>
      <c r="L377" s="8" t="n">
        <v>283744.21</v>
      </c>
      <c r="M377" s="8" t="n">
        <v>0</v>
      </c>
      <c r="N377" s="8" t="n">
        <v>141122.18</v>
      </c>
    </row>
    <row r="378" customFormat="false" ht="37.3" hidden="false" customHeight="true" outlineLevel="0" collapsed="false">
      <c r="A378" s="6" t="s">
        <v>467</v>
      </c>
      <c r="B378" s="7" t="s">
        <v>805</v>
      </c>
      <c r="C378" s="6" t="s">
        <v>22</v>
      </c>
      <c r="D378" s="6" t="s">
        <v>806</v>
      </c>
      <c r="E378" s="7" t="s">
        <v>496</v>
      </c>
      <c r="F378" s="8" t="n">
        <v>3249.5</v>
      </c>
      <c r="G378" s="9" t="n">
        <v>6.66</v>
      </c>
      <c r="H378" s="8" t="n">
        <v>248392.2</v>
      </c>
      <c r="I378" s="8" t="n">
        <v>21641.7</v>
      </c>
      <c r="J378" s="8" t="n">
        <v>331319.5</v>
      </c>
      <c r="K378" s="8" t="n">
        <v>13987.53</v>
      </c>
      <c r="L378" s="8" t="n">
        <v>178589.01</v>
      </c>
      <c r="M378" s="8" t="n">
        <v>0</v>
      </c>
      <c r="N378" s="8" t="n">
        <v>152730.49</v>
      </c>
    </row>
    <row r="379" customFormat="false" ht="37.3" hidden="false" customHeight="true" outlineLevel="0" collapsed="false">
      <c r="A379" s="6" t="s">
        <v>470</v>
      </c>
      <c r="B379" s="7" t="s">
        <v>807</v>
      </c>
      <c r="C379" s="6" t="s">
        <v>22</v>
      </c>
      <c r="D379" s="6" t="s">
        <v>808</v>
      </c>
      <c r="E379" s="7" t="s">
        <v>496</v>
      </c>
      <c r="F379" s="8" t="n">
        <v>2984.3</v>
      </c>
      <c r="G379" s="9" t="n">
        <v>6.66</v>
      </c>
      <c r="H379" s="8" t="n">
        <v>228120.23</v>
      </c>
      <c r="I379" s="8" t="n">
        <v>19875.39</v>
      </c>
      <c r="J379" s="8" t="n">
        <v>304279.51</v>
      </c>
      <c r="K379" s="8" t="n">
        <v>18121.3</v>
      </c>
      <c r="L379" s="8" t="n">
        <v>242198.45</v>
      </c>
      <c r="M379" s="8" t="n">
        <v>650</v>
      </c>
      <c r="N379" s="8" t="n">
        <f aca="false">62081.06+650</f>
        <v>62731.06</v>
      </c>
    </row>
    <row r="380" customFormat="false" ht="37.3" hidden="false" customHeight="true" outlineLevel="0" collapsed="false">
      <c r="A380" s="6" t="s">
        <v>474</v>
      </c>
      <c r="B380" s="7" t="s">
        <v>809</v>
      </c>
      <c r="C380" s="6" t="s">
        <v>22</v>
      </c>
      <c r="D380" s="6" t="s">
        <v>810</v>
      </c>
      <c r="E380" s="7" t="s">
        <v>496</v>
      </c>
      <c r="F380" s="8" t="n">
        <v>721.6</v>
      </c>
      <c r="G380" s="9" t="n">
        <v>6.66</v>
      </c>
      <c r="H380" s="8" t="n">
        <v>55158.84</v>
      </c>
      <c r="I380" s="8" t="n">
        <v>4805.84</v>
      </c>
      <c r="J380" s="8" t="n">
        <v>73574.04</v>
      </c>
      <c r="K380" s="8" t="n">
        <v>5523.78</v>
      </c>
      <c r="L380" s="8" t="n">
        <v>58744.61</v>
      </c>
      <c r="M380" s="8" t="n">
        <v>1213.03</v>
      </c>
      <c r="N380" s="8" t="n">
        <f aca="false">14829.43+1213.03</f>
        <v>16042.46</v>
      </c>
    </row>
    <row r="381" customFormat="false" ht="19.7" hidden="false" customHeight="true" outlineLevel="0" collapsed="false"/>
    <row r="382" customFormat="false" ht="13.75" hidden="false" customHeight="true" outlineLevel="0" collapsed="false">
      <c r="M382" s="10" t="s">
        <v>811</v>
      </c>
      <c r="N382" s="10"/>
    </row>
    <row r="383" customFormat="false" ht="13.75" hidden="false" customHeight="true" outlineLevel="0" collapsed="false">
      <c r="A383" s="4" t="s">
        <v>16</v>
      </c>
      <c r="B383" s="4" t="s">
        <v>17</v>
      </c>
      <c r="C383" s="4" t="s">
        <v>18</v>
      </c>
      <c r="D383" s="4" t="s">
        <v>19</v>
      </c>
      <c r="E383" s="4" t="s">
        <v>20</v>
      </c>
      <c r="F383" s="5" t="n">
        <v>6</v>
      </c>
      <c r="G383" s="5" t="n">
        <v>7</v>
      </c>
      <c r="H383" s="5" t="n">
        <v>8</v>
      </c>
      <c r="I383" s="5" t="n">
        <v>9</v>
      </c>
      <c r="J383" s="5" t="n">
        <v>10</v>
      </c>
      <c r="K383" s="5" t="n">
        <v>11</v>
      </c>
      <c r="L383" s="5" t="n">
        <v>12</v>
      </c>
      <c r="M383" s="5" t="n">
        <v>13</v>
      </c>
      <c r="N383" s="5" t="n">
        <v>14</v>
      </c>
    </row>
    <row r="384" customFormat="false" ht="37.3" hidden="false" customHeight="true" outlineLevel="0" collapsed="false">
      <c r="A384" s="6" t="s">
        <v>477</v>
      </c>
      <c r="B384" s="7" t="s">
        <v>812</v>
      </c>
      <c r="C384" s="6" t="s">
        <v>22</v>
      </c>
      <c r="D384" s="6" t="s">
        <v>813</v>
      </c>
      <c r="E384" s="7" t="s">
        <v>496</v>
      </c>
      <c r="F384" s="8" t="n">
        <v>1233.9</v>
      </c>
      <c r="G384" s="9" t="n">
        <v>6.66</v>
      </c>
      <c r="H384" s="8" t="n">
        <v>94319.04</v>
      </c>
      <c r="I384" s="8" t="n">
        <v>8217.79</v>
      </c>
      <c r="J384" s="8" t="n">
        <v>125808.2</v>
      </c>
      <c r="K384" s="8" t="n">
        <v>7321.73</v>
      </c>
      <c r="L384" s="8" t="n">
        <v>85762.48</v>
      </c>
      <c r="M384" s="8" t="n">
        <v>0</v>
      </c>
      <c r="N384" s="8" t="n">
        <v>40045.72</v>
      </c>
    </row>
    <row r="385" customFormat="false" ht="37.3" hidden="false" customHeight="true" outlineLevel="0" collapsed="false">
      <c r="A385" s="6" t="s">
        <v>814</v>
      </c>
      <c r="B385" s="7" t="s">
        <v>815</v>
      </c>
      <c r="C385" s="6" t="s">
        <v>22</v>
      </c>
      <c r="D385" s="6" t="s">
        <v>816</v>
      </c>
      <c r="E385" s="7" t="s">
        <v>496</v>
      </c>
      <c r="F385" s="8" t="n">
        <v>2446.8</v>
      </c>
      <c r="G385" s="9" t="n">
        <v>6.66</v>
      </c>
      <c r="H385" s="8" t="n">
        <v>187033.8</v>
      </c>
      <c r="I385" s="8" t="n">
        <v>16295.7</v>
      </c>
      <c r="J385" s="8" t="n">
        <v>249476.18</v>
      </c>
      <c r="K385" s="8" t="n">
        <v>12518.73</v>
      </c>
      <c r="L385" s="8" t="n">
        <v>197924.71</v>
      </c>
      <c r="M385" s="8" t="n">
        <v>0</v>
      </c>
      <c r="N385" s="8" t="n">
        <v>51551.47</v>
      </c>
    </row>
    <row r="386" customFormat="false" ht="37.3" hidden="false" customHeight="true" outlineLevel="0" collapsed="false">
      <c r="A386" s="6" t="s">
        <v>817</v>
      </c>
      <c r="B386" s="7" t="s">
        <v>818</v>
      </c>
      <c r="C386" s="6" t="s">
        <v>22</v>
      </c>
      <c r="D386" s="6" t="s">
        <v>819</v>
      </c>
      <c r="E386" s="7" t="s">
        <v>496</v>
      </c>
      <c r="F386" s="8" t="n">
        <v>327.8</v>
      </c>
      <c r="G386" s="9" t="n">
        <v>6.66</v>
      </c>
      <c r="H386" s="8" t="n">
        <v>25056.84</v>
      </c>
      <c r="I386" s="8" t="n">
        <v>2183.13</v>
      </c>
      <c r="J386" s="8" t="n">
        <v>33422.26</v>
      </c>
      <c r="K386" s="8" t="n">
        <v>1804.1</v>
      </c>
      <c r="L386" s="8" t="n">
        <v>22142.02</v>
      </c>
      <c r="M386" s="8" t="n">
        <v>0</v>
      </c>
      <c r="N386" s="8" t="n">
        <v>11280.24</v>
      </c>
    </row>
    <row r="387" customFormat="false" ht="37.3" hidden="false" customHeight="true" outlineLevel="0" collapsed="false">
      <c r="A387" s="6" t="s">
        <v>820</v>
      </c>
      <c r="B387" s="7" t="s">
        <v>821</v>
      </c>
      <c r="C387" s="6" t="s">
        <v>22</v>
      </c>
      <c r="D387" s="6" t="s">
        <v>822</v>
      </c>
      <c r="E387" s="7" t="s">
        <v>496</v>
      </c>
      <c r="F387" s="8" t="n">
        <v>486.7</v>
      </c>
      <c r="G387" s="9" t="n">
        <v>6.66</v>
      </c>
      <c r="H387" s="8" t="n">
        <v>37203.36</v>
      </c>
      <c r="I387" s="8" t="n">
        <v>3241.42</v>
      </c>
      <c r="J387" s="8" t="n">
        <v>49623.92</v>
      </c>
      <c r="K387" s="8" t="n">
        <v>2047.33</v>
      </c>
      <c r="L387" s="8" t="n">
        <v>27134.71</v>
      </c>
      <c r="M387" s="8" t="n">
        <v>0</v>
      </c>
      <c r="N387" s="8" t="n">
        <v>22489.21</v>
      </c>
    </row>
    <row r="388" customFormat="false" ht="37.3" hidden="false" customHeight="true" outlineLevel="0" collapsed="false">
      <c r="A388" s="6" t="s">
        <v>823</v>
      </c>
      <c r="B388" s="7" t="s">
        <v>824</v>
      </c>
      <c r="C388" s="6" t="s">
        <v>22</v>
      </c>
      <c r="D388" s="6" t="s">
        <v>825</v>
      </c>
      <c r="E388" s="7" t="s">
        <v>496</v>
      </c>
      <c r="F388" s="8" t="n">
        <v>701.6</v>
      </c>
      <c r="G388" s="9" t="n">
        <v>6.66</v>
      </c>
      <c r="H388" s="8" t="n">
        <v>53630.28</v>
      </c>
      <c r="I388" s="8" t="n">
        <v>4672.65</v>
      </c>
      <c r="J388" s="8" t="n">
        <v>71535.1</v>
      </c>
      <c r="K388" s="8" t="n">
        <v>2559.74</v>
      </c>
      <c r="L388" s="8" t="n">
        <v>50785.88</v>
      </c>
      <c r="M388" s="8" t="n">
        <v>0</v>
      </c>
      <c r="N388" s="8" t="n">
        <v>20749.22</v>
      </c>
    </row>
    <row r="389" customFormat="false" ht="37.3" hidden="false" customHeight="true" outlineLevel="0" collapsed="false">
      <c r="A389" s="6" t="s">
        <v>826</v>
      </c>
      <c r="B389" s="7" t="s">
        <v>827</v>
      </c>
      <c r="C389" s="6" t="s">
        <v>22</v>
      </c>
      <c r="D389" s="6" t="s">
        <v>828</v>
      </c>
      <c r="E389" s="7" t="s">
        <v>496</v>
      </c>
      <c r="F389" s="8" t="n">
        <v>253.6</v>
      </c>
      <c r="G389" s="9" t="n">
        <v>6.66</v>
      </c>
      <c r="H389" s="8" t="n">
        <v>19385.16</v>
      </c>
      <c r="I389" s="8" t="n">
        <v>1688.98</v>
      </c>
      <c r="J389" s="8" t="n">
        <v>25857.04</v>
      </c>
      <c r="K389" s="8" t="n">
        <v>0</v>
      </c>
      <c r="L389" s="8" t="n">
        <v>17402.6</v>
      </c>
      <c r="M389" s="8" t="n">
        <v>0</v>
      </c>
      <c r="N389" s="8" t="n">
        <v>8454.44</v>
      </c>
    </row>
    <row r="390" customFormat="false" ht="37.3" hidden="false" customHeight="true" outlineLevel="0" collapsed="false">
      <c r="A390" s="6" t="s">
        <v>829</v>
      </c>
      <c r="B390" s="7" t="s">
        <v>830</v>
      </c>
      <c r="C390" s="6" t="s">
        <v>22</v>
      </c>
      <c r="D390" s="6" t="s">
        <v>831</v>
      </c>
      <c r="E390" s="7" t="s">
        <v>496</v>
      </c>
      <c r="F390" s="8" t="n">
        <v>5801.61</v>
      </c>
      <c r="G390" s="9" t="n">
        <v>6.66</v>
      </c>
      <c r="H390" s="8" t="n">
        <v>443476.08</v>
      </c>
      <c r="I390" s="8" t="n">
        <v>38638.73</v>
      </c>
      <c r="J390" s="8" t="n">
        <v>591533.2</v>
      </c>
      <c r="K390" s="8" t="n">
        <v>33783.62</v>
      </c>
      <c r="L390" s="8" t="n">
        <v>415054.4</v>
      </c>
      <c r="M390" s="8" t="n">
        <v>0</v>
      </c>
      <c r="N390" s="8" t="n">
        <v>176478.8</v>
      </c>
    </row>
    <row r="391" customFormat="false" ht="37.3" hidden="false" customHeight="true" outlineLevel="0" collapsed="false">
      <c r="A391" s="6" t="s">
        <v>832</v>
      </c>
      <c r="B391" s="7" t="s">
        <v>833</v>
      </c>
      <c r="C391" s="6" t="s">
        <v>22</v>
      </c>
      <c r="D391" s="6" t="s">
        <v>834</v>
      </c>
      <c r="E391" s="7" t="s">
        <v>496</v>
      </c>
      <c r="F391" s="8" t="n">
        <v>1747</v>
      </c>
      <c r="G391" s="9" t="n">
        <v>6.66</v>
      </c>
      <c r="H391" s="8" t="n">
        <v>133540.92</v>
      </c>
      <c r="I391" s="8" t="n">
        <v>11635.02</v>
      </c>
      <c r="J391" s="8" t="n">
        <v>178124.36</v>
      </c>
      <c r="K391" s="8" t="n">
        <v>10486.02</v>
      </c>
      <c r="L391" s="8" t="n">
        <v>105024.12</v>
      </c>
      <c r="M391" s="8" t="n">
        <v>0</v>
      </c>
      <c r="N391" s="8" t="n">
        <v>73100.24</v>
      </c>
    </row>
    <row r="392" customFormat="false" ht="37.3" hidden="false" customHeight="true" outlineLevel="0" collapsed="false">
      <c r="A392" s="6" t="s">
        <v>835</v>
      </c>
      <c r="B392" s="7" t="s">
        <v>836</v>
      </c>
      <c r="C392" s="6" t="s">
        <v>22</v>
      </c>
      <c r="D392" s="6" t="s">
        <v>837</v>
      </c>
      <c r="E392" s="7" t="s">
        <v>496</v>
      </c>
      <c r="F392" s="8" t="n">
        <v>3425.4</v>
      </c>
      <c r="G392" s="9" t="n">
        <v>6.66</v>
      </c>
      <c r="H392" s="8" t="n">
        <v>261838.14</v>
      </c>
      <c r="I392" s="8" t="n">
        <v>22813.14</v>
      </c>
      <c r="J392" s="8" t="n">
        <v>349254.32</v>
      </c>
      <c r="K392" s="8" t="n">
        <v>28753.17</v>
      </c>
      <c r="L392" s="8" t="n">
        <v>300577</v>
      </c>
      <c r="M392" s="8" t="n">
        <v>0</v>
      </c>
      <c r="N392" s="8" t="n">
        <v>48677.32</v>
      </c>
    </row>
    <row r="393" customFormat="false" ht="37.3" hidden="false" customHeight="true" outlineLevel="0" collapsed="false">
      <c r="A393" s="6" t="s">
        <v>838</v>
      </c>
      <c r="B393" s="7" t="s">
        <v>839</v>
      </c>
      <c r="C393" s="6" t="s">
        <v>22</v>
      </c>
      <c r="D393" s="6" t="s">
        <v>840</v>
      </c>
      <c r="E393" s="7" t="s">
        <v>496</v>
      </c>
      <c r="F393" s="8" t="n">
        <v>5371.6</v>
      </c>
      <c r="G393" s="9" t="n">
        <v>6.66</v>
      </c>
      <c r="H393" s="8" t="n">
        <v>410596.64</v>
      </c>
      <c r="I393" s="8" t="n">
        <v>35774.92</v>
      </c>
      <c r="J393" s="8" t="n">
        <v>547671.48</v>
      </c>
      <c r="K393" s="8" t="n">
        <v>25699.46</v>
      </c>
      <c r="L393" s="8" t="n">
        <v>400253.57</v>
      </c>
      <c r="M393" s="8" t="n">
        <v>0</v>
      </c>
      <c r="N393" s="8" t="n">
        <v>147417.91</v>
      </c>
    </row>
    <row r="394" customFormat="false" ht="37.3" hidden="false" customHeight="true" outlineLevel="0" collapsed="false">
      <c r="A394" s="6" t="s">
        <v>841</v>
      </c>
      <c r="B394" s="7" t="s">
        <v>842</v>
      </c>
      <c r="C394" s="6" t="s">
        <v>22</v>
      </c>
      <c r="D394" s="6" t="s">
        <v>843</v>
      </c>
      <c r="E394" s="7" t="s">
        <v>496</v>
      </c>
      <c r="F394" s="8" t="n">
        <v>5245.7</v>
      </c>
      <c r="G394" s="9" t="n">
        <v>6.66</v>
      </c>
      <c r="H394" s="8" t="n">
        <v>400982.49</v>
      </c>
      <c r="I394" s="8" t="n">
        <v>34936.43</v>
      </c>
      <c r="J394" s="8" t="n">
        <v>534853.13</v>
      </c>
      <c r="K394" s="8" t="n">
        <v>33241.8</v>
      </c>
      <c r="L394" s="8" t="n">
        <v>304324.58</v>
      </c>
      <c r="M394" s="8" t="n">
        <v>0</v>
      </c>
      <c r="N394" s="8" t="n">
        <v>230528.55</v>
      </c>
    </row>
    <row r="395" customFormat="false" ht="37.3" hidden="false" customHeight="true" outlineLevel="0" collapsed="false">
      <c r="A395" s="6" t="s">
        <v>844</v>
      </c>
      <c r="B395" s="7" t="s">
        <v>845</v>
      </c>
      <c r="C395" s="6" t="s">
        <v>22</v>
      </c>
      <c r="D395" s="6" t="s">
        <v>846</v>
      </c>
      <c r="E395" s="7" t="s">
        <v>496</v>
      </c>
      <c r="F395" s="8" t="n">
        <v>680.2</v>
      </c>
      <c r="G395" s="9" t="n">
        <v>6.66</v>
      </c>
      <c r="H395" s="8" t="n">
        <v>51994.56</v>
      </c>
      <c r="I395" s="8" t="n">
        <v>4530.11</v>
      </c>
      <c r="J395" s="8" t="n">
        <v>69353.2</v>
      </c>
      <c r="K395" s="8" t="n">
        <v>3413.05</v>
      </c>
      <c r="L395" s="8" t="n">
        <v>40721.11</v>
      </c>
      <c r="M395" s="8" t="n">
        <v>650</v>
      </c>
      <c r="N395" s="8" t="n">
        <f aca="false">28632.09+650</f>
        <v>29282.09</v>
      </c>
    </row>
    <row r="396" customFormat="false" ht="19.7" hidden="false" customHeight="true" outlineLevel="0" collapsed="false"/>
    <row r="397" customFormat="false" ht="13.75" hidden="false" customHeight="true" outlineLevel="0" collapsed="false">
      <c r="M397" s="10" t="s">
        <v>847</v>
      </c>
      <c r="N397" s="10"/>
    </row>
    <row r="398" customFormat="false" ht="13.75" hidden="false" customHeight="true" outlineLevel="0" collapsed="false">
      <c r="A398" s="4" t="s">
        <v>16</v>
      </c>
      <c r="B398" s="4" t="s">
        <v>17</v>
      </c>
      <c r="C398" s="4" t="s">
        <v>18</v>
      </c>
      <c r="D398" s="4" t="s">
        <v>19</v>
      </c>
      <c r="E398" s="4" t="s">
        <v>20</v>
      </c>
      <c r="F398" s="5" t="n">
        <v>6</v>
      </c>
      <c r="G398" s="5" t="n">
        <v>7</v>
      </c>
      <c r="H398" s="5" t="n">
        <v>8</v>
      </c>
      <c r="I398" s="5" t="n">
        <v>9</v>
      </c>
      <c r="J398" s="5" t="n">
        <v>10</v>
      </c>
      <c r="K398" s="5" t="n">
        <v>11</v>
      </c>
      <c r="L398" s="5" t="n">
        <v>12</v>
      </c>
      <c r="M398" s="5" t="n">
        <v>13</v>
      </c>
      <c r="N398" s="5" t="n">
        <v>14</v>
      </c>
    </row>
    <row r="399" customFormat="false" ht="37.3" hidden="false" customHeight="true" outlineLevel="0" collapsed="false">
      <c r="A399" s="6" t="s">
        <v>848</v>
      </c>
      <c r="B399" s="7" t="s">
        <v>849</v>
      </c>
      <c r="C399" s="6" t="s">
        <v>22</v>
      </c>
      <c r="D399" s="6" t="s">
        <v>850</v>
      </c>
      <c r="E399" s="7" t="s">
        <v>496</v>
      </c>
      <c r="F399" s="8" t="n">
        <v>726.9</v>
      </c>
      <c r="G399" s="9" t="n">
        <v>6.66</v>
      </c>
      <c r="H399" s="8" t="n">
        <v>55564.2</v>
      </c>
      <c r="I399" s="8" t="n">
        <v>4841.16</v>
      </c>
      <c r="J399" s="8" t="n">
        <v>74114.7</v>
      </c>
      <c r="K399" s="8" t="n">
        <v>6303.47</v>
      </c>
      <c r="L399" s="8" t="n">
        <v>22839.79</v>
      </c>
      <c r="M399" s="8" t="n">
        <v>0</v>
      </c>
      <c r="N399" s="8" t="n">
        <v>51274.91</v>
      </c>
    </row>
    <row r="400" customFormat="false" ht="37.3" hidden="false" customHeight="true" outlineLevel="0" collapsed="false">
      <c r="A400" s="6" t="s">
        <v>851</v>
      </c>
      <c r="B400" s="7" t="s">
        <v>852</v>
      </c>
      <c r="C400" s="6" t="s">
        <v>22</v>
      </c>
      <c r="D400" s="6" t="s">
        <v>853</v>
      </c>
      <c r="E400" s="7" t="s">
        <v>496</v>
      </c>
      <c r="F400" s="8" t="n">
        <v>1766.3</v>
      </c>
      <c r="G400" s="9" t="n">
        <v>6.66</v>
      </c>
      <c r="H400" s="8" t="n">
        <v>135015.95</v>
      </c>
      <c r="I400" s="8" t="n">
        <v>11763.58</v>
      </c>
      <c r="J400" s="8" t="n">
        <v>180092</v>
      </c>
      <c r="K400" s="8" t="n">
        <v>10585.71</v>
      </c>
      <c r="L400" s="8" t="n">
        <v>93799.43</v>
      </c>
      <c r="M400" s="8" t="n">
        <v>0</v>
      </c>
      <c r="N400" s="8" t="n">
        <v>86292.57</v>
      </c>
    </row>
    <row r="401" customFormat="false" ht="37.3" hidden="false" customHeight="true" outlineLevel="0" collapsed="false">
      <c r="A401" s="6" t="s">
        <v>854</v>
      </c>
      <c r="B401" s="7" t="s">
        <v>855</v>
      </c>
      <c r="C401" s="6" t="s">
        <v>22</v>
      </c>
      <c r="D401" s="6" t="s">
        <v>856</v>
      </c>
      <c r="E401" s="7" t="s">
        <v>496</v>
      </c>
      <c r="F401" s="8" t="n">
        <v>10030</v>
      </c>
      <c r="G401" s="9" t="n">
        <v>6.66</v>
      </c>
      <c r="H401" s="8" t="n">
        <v>763181.92</v>
      </c>
      <c r="I401" s="8" t="n">
        <v>66493.28</v>
      </c>
      <c r="J401" s="8" t="n">
        <v>1017974.86</v>
      </c>
      <c r="K401" s="8" t="n">
        <v>47800.74</v>
      </c>
      <c r="L401" s="8" t="n">
        <v>487229.64</v>
      </c>
      <c r="M401" s="8" t="n">
        <v>0</v>
      </c>
      <c r="N401" s="8" t="n">
        <v>530745.22</v>
      </c>
    </row>
    <row r="402" customFormat="false" ht="37.3" hidden="false" customHeight="true" outlineLevel="0" collapsed="false">
      <c r="A402" s="6" t="s">
        <v>857</v>
      </c>
      <c r="B402" s="7" t="s">
        <v>858</v>
      </c>
      <c r="C402" s="6" t="s">
        <v>22</v>
      </c>
      <c r="D402" s="6" t="s">
        <v>859</v>
      </c>
      <c r="E402" s="7" t="s">
        <v>496</v>
      </c>
      <c r="F402" s="8" t="n">
        <v>1615.8</v>
      </c>
      <c r="G402" s="9" t="n">
        <v>6.66</v>
      </c>
      <c r="H402" s="8" t="n">
        <v>123511.8</v>
      </c>
      <c r="I402" s="8" t="n">
        <v>10761.25</v>
      </c>
      <c r="J402" s="8" t="n">
        <v>164747.14</v>
      </c>
      <c r="K402" s="8" t="n">
        <v>7148.59</v>
      </c>
      <c r="L402" s="8" t="n">
        <v>69525.13</v>
      </c>
      <c r="M402" s="8" t="n">
        <v>0</v>
      </c>
      <c r="N402" s="8" t="n">
        <v>95222.01</v>
      </c>
    </row>
    <row r="403" customFormat="false" ht="37.3" hidden="false" customHeight="true" outlineLevel="0" collapsed="false">
      <c r="A403" s="6" t="s">
        <v>860</v>
      </c>
      <c r="B403" s="7" t="s">
        <v>861</v>
      </c>
      <c r="C403" s="6" t="s">
        <v>22</v>
      </c>
      <c r="D403" s="6" t="s">
        <v>862</v>
      </c>
      <c r="E403" s="7" t="s">
        <v>496</v>
      </c>
      <c r="F403" s="8" t="n">
        <v>1026.1</v>
      </c>
      <c r="G403" s="9" t="n">
        <v>6.66</v>
      </c>
      <c r="H403" s="8" t="n">
        <v>78435</v>
      </c>
      <c r="I403" s="8" t="n">
        <v>6833.83</v>
      </c>
      <c r="J403" s="8" t="n">
        <v>104621.08</v>
      </c>
      <c r="K403" s="8" t="n">
        <v>7941.44</v>
      </c>
      <c r="L403" s="8" t="n">
        <v>29136.26</v>
      </c>
      <c r="M403" s="8" t="n">
        <v>0</v>
      </c>
      <c r="N403" s="8" t="n">
        <v>75484.82</v>
      </c>
    </row>
    <row r="404" customFormat="false" ht="37.3" hidden="false" customHeight="true" outlineLevel="0" collapsed="false">
      <c r="A404" s="6" t="s">
        <v>863</v>
      </c>
      <c r="B404" s="7" t="s">
        <v>864</v>
      </c>
      <c r="C404" s="6" t="s">
        <v>22</v>
      </c>
      <c r="D404" s="6" t="s">
        <v>865</v>
      </c>
      <c r="E404" s="7" t="s">
        <v>496</v>
      </c>
      <c r="F404" s="8" t="n">
        <v>496.5</v>
      </c>
      <c r="G404" s="9" t="n">
        <v>6.66</v>
      </c>
      <c r="H404" s="8" t="n">
        <v>37952.64</v>
      </c>
      <c r="I404" s="8" t="n">
        <v>3306.7</v>
      </c>
      <c r="J404" s="8" t="n">
        <v>50623.34</v>
      </c>
      <c r="K404" s="8" t="n">
        <v>1573.76</v>
      </c>
      <c r="L404" s="8" t="n">
        <v>31052.41</v>
      </c>
      <c r="M404" s="8" t="n">
        <v>0</v>
      </c>
      <c r="N404" s="8" t="n">
        <v>19570.93</v>
      </c>
    </row>
    <row r="405" customFormat="false" ht="37.3" hidden="false" customHeight="true" outlineLevel="0" collapsed="false">
      <c r="A405" s="6" t="s">
        <v>866</v>
      </c>
      <c r="B405" s="7" t="s">
        <v>867</v>
      </c>
      <c r="C405" s="6" t="s">
        <v>22</v>
      </c>
      <c r="D405" s="6" t="s">
        <v>868</v>
      </c>
      <c r="E405" s="7" t="s">
        <v>496</v>
      </c>
      <c r="F405" s="8" t="n">
        <v>2728.9</v>
      </c>
      <c r="G405" s="9" t="n">
        <v>6.66</v>
      </c>
      <c r="H405" s="8" t="n">
        <v>208596.64</v>
      </c>
      <c r="I405" s="8" t="n">
        <v>18174.41</v>
      </c>
      <c r="J405" s="8" t="n">
        <v>278238.1</v>
      </c>
      <c r="K405" s="8" t="n">
        <v>13013.28</v>
      </c>
      <c r="L405" s="8" t="n">
        <v>123899.26</v>
      </c>
      <c r="M405" s="8" t="n">
        <v>0</v>
      </c>
      <c r="N405" s="8" t="n">
        <v>154338.84</v>
      </c>
    </row>
    <row r="406" customFormat="false" ht="37.3" hidden="false" customHeight="true" outlineLevel="0" collapsed="false">
      <c r="A406" s="6" t="s">
        <v>869</v>
      </c>
      <c r="B406" s="7" t="s">
        <v>870</v>
      </c>
      <c r="C406" s="6" t="s">
        <v>22</v>
      </c>
      <c r="D406" s="6" t="s">
        <v>871</v>
      </c>
      <c r="E406" s="7" t="s">
        <v>496</v>
      </c>
      <c r="F406" s="8" t="n">
        <v>368.2</v>
      </c>
      <c r="G406" s="9" t="n">
        <v>6.66</v>
      </c>
      <c r="H406" s="8" t="n">
        <v>28145.16</v>
      </c>
      <c r="I406" s="8" t="n">
        <v>2452.21</v>
      </c>
      <c r="J406" s="8" t="n">
        <v>37541.64</v>
      </c>
      <c r="K406" s="8" t="n">
        <v>0</v>
      </c>
      <c r="L406" s="8" t="n">
        <v>299.51</v>
      </c>
      <c r="M406" s="8" t="n">
        <v>0</v>
      </c>
      <c r="N406" s="8" t="n">
        <v>37242.13</v>
      </c>
    </row>
    <row r="407" customFormat="false" ht="37.3" hidden="false" customHeight="true" outlineLevel="0" collapsed="false">
      <c r="A407" s="6" t="s">
        <v>872</v>
      </c>
      <c r="B407" s="7" t="s">
        <v>873</v>
      </c>
      <c r="C407" s="6" t="s">
        <v>22</v>
      </c>
      <c r="D407" s="6" t="s">
        <v>874</v>
      </c>
      <c r="E407" s="7" t="s">
        <v>496</v>
      </c>
      <c r="F407" s="8" t="n">
        <v>3817.9</v>
      </c>
      <c r="G407" s="9" t="n">
        <v>6.66</v>
      </c>
      <c r="H407" s="8" t="n">
        <v>291840.84</v>
      </c>
      <c r="I407" s="8" t="n">
        <v>25427.22</v>
      </c>
      <c r="J407" s="8" t="n">
        <v>389273.66</v>
      </c>
      <c r="K407" s="8" t="n">
        <v>18543.75</v>
      </c>
      <c r="L407" s="8" t="n">
        <v>150194.55</v>
      </c>
      <c r="M407" s="8" t="n">
        <v>0</v>
      </c>
      <c r="N407" s="8" t="n">
        <v>239079.11</v>
      </c>
    </row>
    <row r="408" customFormat="false" ht="37.3" hidden="false" customHeight="true" outlineLevel="0" collapsed="false">
      <c r="A408" s="6" t="s">
        <v>875</v>
      </c>
      <c r="B408" s="7" t="s">
        <v>876</v>
      </c>
      <c r="C408" s="6" t="s">
        <v>22</v>
      </c>
      <c r="D408" s="6" t="s">
        <v>877</v>
      </c>
      <c r="E408" s="7" t="s">
        <v>496</v>
      </c>
      <c r="F408" s="8" t="n">
        <v>3916.4</v>
      </c>
      <c r="G408" s="9" t="n">
        <v>6.66</v>
      </c>
      <c r="H408" s="8" t="n">
        <v>299369.64</v>
      </c>
      <c r="I408" s="8" t="n">
        <v>26083.25</v>
      </c>
      <c r="J408" s="8" t="n">
        <v>399316.4</v>
      </c>
      <c r="K408" s="8" t="n">
        <v>19269.81</v>
      </c>
      <c r="L408" s="8" t="n">
        <v>151535.7</v>
      </c>
      <c r="M408" s="8" t="n">
        <v>0</v>
      </c>
      <c r="N408" s="8" t="n">
        <v>247780.7</v>
      </c>
    </row>
    <row r="409" customFormat="false" ht="37.3" hidden="false" customHeight="true" outlineLevel="0" collapsed="false">
      <c r="A409" s="6" t="s">
        <v>878</v>
      </c>
      <c r="B409" s="7" t="s">
        <v>879</v>
      </c>
      <c r="C409" s="6" t="s">
        <v>22</v>
      </c>
      <c r="D409" s="6" t="s">
        <v>880</v>
      </c>
      <c r="E409" s="7" t="s">
        <v>496</v>
      </c>
      <c r="F409" s="8" t="n">
        <v>1122.3</v>
      </c>
      <c r="G409" s="9" t="n">
        <v>6.66</v>
      </c>
      <c r="H409" s="8" t="n">
        <v>85788.95</v>
      </c>
      <c r="I409" s="8" t="n">
        <v>7474.52</v>
      </c>
      <c r="J409" s="8" t="n">
        <v>114430.07</v>
      </c>
      <c r="K409" s="8" t="n">
        <v>7962.76</v>
      </c>
      <c r="L409" s="8" t="n">
        <v>103096.3</v>
      </c>
      <c r="M409" s="8" t="n">
        <v>0</v>
      </c>
      <c r="N409" s="8" t="n">
        <v>11333.77</v>
      </c>
    </row>
    <row r="410" customFormat="false" ht="37.3" hidden="false" customHeight="true" outlineLevel="0" collapsed="false">
      <c r="A410" s="6" t="s">
        <v>881</v>
      </c>
      <c r="B410" s="7" t="s">
        <v>882</v>
      </c>
      <c r="C410" s="6" t="s">
        <v>22</v>
      </c>
      <c r="D410" s="6" t="s">
        <v>883</v>
      </c>
      <c r="E410" s="7" t="s">
        <v>496</v>
      </c>
      <c r="F410" s="8" t="n">
        <v>3483.2</v>
      </c>
      <c r="G410" s="9" t="n">
        <v>6.66</v>
      </c>
      <c r="H410" s="8" t="n">
        <v>264929.01</v>
      </c>
      <c r="I410" s="8" t="n">
        <v>23198.08</v>
      </c>
      <c r="J410" s="8" t="n">
        <v>353072.51</v>
      </c>
      <c r="K410" s="8" t="n">
        <v>31741.31</v>
      </c>
      <c r="L410" s="8" t="n">
        <v>288132.11</v>
      </c>
      <c r="M410" s="8" t="n">
        <v>0</v>
      </c>
      <c r="N410" s="8" t="n">
        <v>64940.4</v>
      </c>
    </row>
    <row r="411" customFormat="false" ht="19.7" hidden="false" customHeight="true" outlineLevel="0" collapsed="false"/>
    <row r="412" customFormat="false" ht="13.75" hidden="false" customHeight="true" outlineLevel="0" collapsed="false">
      <c r="M412" s="10" t="s">
        <v>884</v>
      </c>
      <c r="N412" s="10"/>
    </row>
    <row r="413" customFormat="false" ht="13.75" hidden="false" customHeight="true" outlineLevel="0" collapsed="false">
      <c r="A413" s="4" t="s">
        <v>16</v>
      </c>
      <c r="B413" s="4" t="s">
        <v>17</v>
      </c>
      <c r="C413" s="4" t="s">
        <v>18</v>
      </c>
      <c r="D413" s="4" t="s">
        <v>19</v>
      </c>
      <c r="E413" s="4" t="s">
        <v>20</v>
      </c>
      <c r="F413" s="5" t="n">
        <v>6</v>
      </c>
      <c r="G413" s="5" t="n">
        <v>7</v>
      </c>
      <c r="H413" s="5" t="n">
        <v>8</v>
      </c>
      <c r="I413" s="5" t="n">
        <v>9</v>
      </c>
      <c r="J413" s="5" t="n">
        <v>10</v>
      </c>
      <c r="K413" s="5" t="n">
        <v>11</v>
      </c>
      <c r="L413" s="5" t="n">
        <v>12</v>
      </c>
      <c r="M413" s="5" t="n">
        <v>13</v>
      </c>
      <c r="N413" s="5" t="n">
        <v>14</v>
      </c>
    </row>
    <row r="414" customFormat="false" ht="37.3" hidden="false" customHeight="true" outlineLevel="0" collapsed="false">
      <c r="A414" s="6" t="s">
        <v>885</v>
      </c>
      <c r="B414" s="7" t="s">
        <v>886</v>
      </c>
      <c r="C414" s="6" t="s">
        <v>22</v>
      </c>
      <c r="D414" s="6" t="s">
        <v>887</v>
      </c>
      <c r="E414" s="7" t="s">
        <v>496</v>
      </c>
      <c r="F414" s="8" t="n">
        <v>477.1</v>
      </c>
      <c r="G414" s="9" t="n">
        <v>6.66</v>
      </c>
      <c r="H414" s="8" t="n">
        <v>36469.53</v>
      </c>
      <c r="I414" s="8" t="n">
        <v>3177.47</v>
      </c>
      <c r="J414" s="8" t="n">
        <v>48645.09</v>
      </c>
      <c r="K414" s="8" t="n">
        <v>2813.94</v>
      </c>
      <c r="L414" s="8" t="n">
        <v>33459.46</v>
      </c>
      <c r="M414" s="8" t="n">
        <v>0</v>
      </c>
      <c r="N414" s="8" t="n">
        <v>15185.63</v>
      </c>
    </row>
    <row r="415" customFormat="false" ht="37.3" hidden="false" customHeight="true" outlineLevel="0" collapsed="false">
      <c r="A415" s="6" t="s">
        <v>888</v>
      </c>
      <c r="B415" s="7" t="s">
        <v>889</v>
      </c>
      <c r="C415" s="6" t="s">
        <v>22</v>
      </c>
      <c r="D415" s="6" t="s">
        <v>890</v>
      </c>
      <c r="E415" s="7" t="s">
        <v>496</v>
      </c>
      <c r="F415" s="8" t="n">
        <v>728.6</v>
      </c>
      <c r="G415" s="9" t="n">
        <v>6.66</v>
      </c>
      <c r="H415" s="8" t="n">
        <v>55694.3</v>
      </c>
      <c r="I415" s="8" t="n">
        <v>4852.47</v>
      </c>
      <c r="J415" s="8" t="n">
        <v>74288.16</v>
      </c>
      <c r="K415" s="8" t="n">
        <v>0</v>
      </c>
      <c r="L415" s="8" t="n">
        <v>39591.78</v>
      </c>
      <c r="M415" s="8" t="n">
        <v>0</v>
      </c>
      <c r="N415" s="8" t="n">
        <v>34696.38</v>
      </c>
    </row>
    <row r="416" customFormat="false" ht="37.3" hidden="false" customHeight="true" outlineLevel="0" collapsed="false">
      <c r="A416" s="6" t="s">
        <v>891</v>
      </c>
      <c r="B416" s="7" t="s">
        <v>892</v>
      </c>
      <c r="C416" s="6" t="s">
        <v>22</v>
      </c>
      <c r="D416" s="6" t="s">
        <v>893</v>
      </c>
      <c r="E416" s="7" t="s">
        <v>496</v>
      </c>
      <c r="F416" s="8" t="n">
        <v>4631.4</v>
      </c>
      <c r="G416" s="9" t="n">
        <v>6.66</v>
      </c>
      <c r="H416" s="8" t="n">
        <v>352355.11</v>
      </c>
      <c r="I416" s="8" t="n">
        <v>30699.64</v>
      </c>
      <c r="J416" s="8" t="n">
        <v>469847.07</v>
      </c>
      <c r="K416" s="8" t="n">
        <v>15513.06</v>
      </c>
      <c r="L416" s="8" t="n">
        <v>353152.55</v>
      </c>
      <c r="M416" s="8" t="n">
        <v>0</v>
      </c>
      <c r="N416" s="8" t="n">
        <v>116694.52</v>
      </c>
    </row>
    <row r="417" customFormat="false" ht="37.3" hidden="false" customHeight="true" outlineLevel="0" collapsed="false">
      <c r="A417" s="6" t="s">
        <v>894</v>
      </c>
      <c r="B417" s="7" t="s">
        <v>895</v>
      </c>
      <c r="C417" s="6" t="s">
        <v>22</v>
      </c>
      <c r="D417" s="6" t="s">
        <v>896</v>
      </c>
      <c r="E417" s="7" t="s">
        <v>496</v>
      </c>
      <c r="F417" s="8" t="n">
        <v>2580.9</v>
      </c>
      <c r="G417" s="9" t="n">
        <v>6.66</v>
      </c>
      <c r="H417" s="8" t="n">
        <v>197284.44</v>
      </c>
      <c r="I417" s="8" t="n">
        <v>17188.74</v>
      </c>
      <c r="J417" s="8" t="n">
        <v>263148.9</v>
      </c>
      <c r="K417" s="8" t="n">
        <v>17740.3</v>
      </c>
      <c r="L417" s="8" t="n">
        <v>197851.46</v>
      </c>
      <c r="M417" s="8" t="n">
        <v>0</v>
      </c>
      <c r="N417" s="8" t="n">
        <v>65297.44</v>
      </c>
    </row>
    <row r="418" customFormat="false" ht="37.3" hidden="false" customHeight="true" outlineLevel="0" collapsed="false">
      <c r="A418" s="6" t="s">
        <v>897</v>
      </c>
      <c r="B418" s="7" t="s">
        <v>898</v>
      </c>
      <c r="C418" s="6" t="s">
        <v>22</v>
      </c>
      <c r="D418" s="6" t="s">
        <v>899</v>
      </c>
      <c r="E418" s="7" t="s">
        <v>496</v>
      </c>
      <c r="F418" s="8" t="n">
        <v>6043.4</v>
      </c>
      <c r="G418" s="9" t="n">
        <v>6.66</v>
      </c>
      <c r="H418" s="8" t="n">
        <v>461957.76</v>
      </c>
      <c r="I418" s="8" t="n">
        <v>40249.05</v>
      </c>
      <c r="J418" s="8" t="n">
        <v>616185.36</v>
      </c>
      <c r="K418" s="8" t="n">
        <v>24807.2</v>
      </c>
      <c r="L418" s="8" t="n">
        <v>458154.6</v>
      </c>
      <c r="M418" s="8" t="n">
        <v>0</v>
      </c>
      <c r="N418" s="8" t="n">
        <v>158030.76</v>
      </c>
    </row>
    <row r="419" customFormat="false" ht="37.3" hidden="false" customHeight="true" outlineLevel="0" collapsed="false">
      <c r="A419" s="6" t="s">
        <v>900</v>
      </c>
      <c r="B419" s="7" t="s">
        <v>901</v>
      </c>
      <c r="C419" s="6" t="s">
        <v>22</v>
      </c>
      <c r="D419" s="6" t="s">
        <v>902</v>
      </c>
      <c r="E419" s="7" t="s">
        <v>496</v>
      </c>
      <c r="F419" s="8" t="n">
        <v>2720.3</v>
      </c>
      <c r="G419" s="9" t="n">
        <v>6.66</v>
      </c>
      <c r="H419" s="8" t="n">
        <v>207939.76</v>
      </c>
      <c r="I419" s="8" t="n">
        <v>18117.23</v>
      </c>
      <c r="J419" s="8" t="n">
        <v>277361.92</v>
      </c>
      <c r="K419" s="8" t="n">
        <v>5193.7</v>
      </c>
      <c r="L419" s="8" t="n">
        <v>218599.81</v>
      </c>
      <c r="M419" s="8" t="n">
        <v>0</v>
      </c>
      <c r="N419" s="8" t="n">
        <v>58762.11</v>
      </c>
    </row>
    <row r="420" customFormat="false" ht="37.3" hidden="false" customHeight="true" outlineLevel="0" collapsed="false">
      <c r="A420" s="6" t="s">
        <v>903</v>
      </c>
      <c r="B420" s="7" t="s">
        <v>904</v>
      </c>
      <c r="C420" s="6" t="s">
        <v>22</v>
      </c>
      <c r="D420" s="6" t="s">
        <v>905</v>
      </c>
      <c r="E420" s="7" t="s">
        <v>496</v>
      </c>
      <c r="F420" s="8" t="n">
        <v>609.2</v>
      </c>
      <c r="G420" s="9" t="n">
        <v>6.66</v>
      </c>
      <c r="H420" s="8" t="n">
        <v>46567.35</v>
      </c>
      <c r="I420" s="8" t="n">
        <v>4057.29</v>
      </c>
      <c r="J420" s="8" t="n">
        <v>62114.17</v>
      </c>
      <c r="K420" s="8" t="n">
        <v>2237.36</v>
      </c>
      <c r="L420" s="8" t="n">
        <v>42719.55</v>
      </c>
      <c r="M420" s="8" t="n">
        <v>0</v>
      </c>
      <c r="N420" s="8" t="n">
        <v>19394.62</v>
      </c>
    </row>
    <row r="421" customFormat="false" ht="37.3" hidden="false" customHeight="true" outlineLevel="0" collapsed="false">
      <c r="A421" s="6" t="s">
        <v>906</v>
      </c>
      <c r="B421" s="7" t="s">
        <v>907</v>
      </c>
      <c r="C421" s="6" t="s">
        <v>22</v>
      </c>
      <c r="D421" s="6" t="s">
        <v>908</v>
      </c>
      <c r="E421" s="7" t="s">
        <v>496</v>
      </c>
      <c r="F421" s="8" t="n">
        <v>728.7</v>
      </c>
      <c r="G421" s="9" t="n">
        <v>6.66</v>
      </c>
      <c r="H421" s="8" t="n">
        <v>55702.18</v>
      </c>
      <c r="I421" s="8" t="n">
        <v>4853.14</v>
      </c>
      <c r="J421" s="8" t="n">
        <v>74298.66</v>
      </c>
      <c r="K421" s="8" t="n">
        <v>4698.83</v>
      </c>
      <c r="L421" s="8" t="n">
        <v>43421.87</v>
      </c>
      <c r="M421" s="8" t="n">
        <v>0</v>
      </c>
      <c r="N421" s="8" t="n">
        <v>30876.79</v>
      </c>
    </row>
    <row r="422" customFormat="false" ht="37.3" hidden="false" customHeight="true" outlineLevel="0" collapsed="false">
      <c r="A422" s="6" t="s">
        <v>909</v>
      </c>
      <c r="B422" s="7" t="s">
        <v>910</v>
      </c>
      <c r="C422" s="6" t="s">
        <v>22</v>
      </c>
      <c r="D422" s="6" t="s">
        <v>911</v>
      </c>
      <c r="E422" s="7" t="s">
        <v>496</v>
      </c>
      <c r="F422" s="8" t="n">
        <v>437.6</v>
      </c>
      <c r="G422" s="9" t="n">
        <v>6.66</v>
      </c>
      <c r="H422" s="8" t="n">
        <v>33450.12</v>
      </c>
      <c r="I422" s="8" t="n">
        <v>2914.42</v>
      </c>
      <c r="J422" s="8" t="n">
        <v>44854.02</v>
      </c>
      <c r="K422" s="8" t="n">
        <v>1311.01</v>
      </c>
      <c r="L422" s="8" t="n">
        <v>26824.49</v>
      </c>
      <c r="M422" s="8" t="n">
        <v>0</v>
      </c>
      <c r="N422" s="8" t="n">
        <v>18029.53</v>
      </c>
    </row>
    <row r="423" customFormat="false" ht="37.3" hidden="false" customHeight="true" outlineLevel="0" collapsed="false">
      <c r="A423" s="6" t="s">
        <v>912</v>
      </c>
      <c r="B423" s="7" t="s">
        <v>913</v>
      </c>
      <c r="C423" s="6" t="s">
        <v>22</v>
      </c>
      <c r="D423" s="6" t="s">
        <v>914</v>
      </c>
      <c r="E423" s="7" t="s">
        <v>496</v>
      </c>
      <c r="F423" s="8" t="n">
        <v>461.8</v>
      </c>
      <c r="G423" s="9" t="n">
        <v>6.66</v>
      </c>
      <c r="H423" s="8" t="n">
        <v>35300.04</v>
      </c>
      <c r="I423" s="8" t="n">
        <v>3075.6</v>
      </c>
      <c r="J423" s="8" t="n">
        <v>47334.58</v>
      </c>
      <c r="K423" s="8" t="n">
        <v>1726.18</v>
      </c>
      <c r="L423" s="8" t="n">
        <v>17296.34</v>
      </c>
      <c r="M423" s="8" t="n">
        <v>0</v>
      </c>
      <c r="N423" s="8" t="n">
        <v>30038.24</v>
      </c>
    </row>
    <row r="424" customFormat="false" ht="37.3" hidden="false" customHeight="true" outlineLevel="0" collapsed="false">
      <c r="A424" s="6" t="s">
        <v>915</v>
      </c>
      <c r="B424" s="7" t="s">
        <v>916</v>
      </c>
      <c r="C424" s="6" t="s">
        <v>22</v>
      </c>
      <c r="D424" s="6" t="s">
        <v>917</v>
      </c>
      <c r="E424" s="7" t="s">
        <v>496</v>
      </c>
      <c r="F424" s="8" t="n">
        <v>1144.1</v>
      </c>
      <c r="G424" s="9" t="n">
        <v>6.66</v>
      </c>
      <c r="H424" s="8" t="n">
        <v>87455.16</v>
      </c>
      <c r="I424" s="8" t="n">
        <v>7619.71</v>
      </c>
      <c r="J424" s="8" t="n">
        <v>116652.6</v>
      </c>
      <c r="K424" s="8" t="n">
        <v>4512.82</v>
      </c>
      <c r="L424" s="8" t="n">
        <v>72202.02</v>
      </c>
      <c r="M424" s="8" t="n">
        <v>0</v>
      </c>
      <c r="N424" s="8" t="n">
        <v>44450.58</v>
      </c>
    </row>
    <row r="425" customFormat="false" ht="37.3" hidden="false" customHeight="true" outlineLevel="0" collapsed="false">
      <c r="A425" s="6" t="s">
        <v>918</v>
      </c>
      <c r="B425" s="7" t="s">
        <v>919</v>
      </c>
      <c r="C425" s="6" t="s">
        <v>22</v>
      </c>
      <c r="D425" s="6" t="s">
        <v>920</v>
      </c>
      <c r="E425" s="7" t="s">
        <v>496</v>
      </c>
      <c r="F425" s="8" t="n">
        <v>476.8</v>
      </c>
      <c r="G425" s="9" t="n">
        <v>6.66</v>
      </c>
      <c r="H425" s="8" t="n">
        <v>36446.76</v>
      </c>
      <c r="I425" s="8" t="n">
        <v>3175.49</v>
      </c>
      <c r="J425" s="8" t="n">
        <v>48614.7</v>
      </c>
      <c r="K425" s="8" t="n">
        <v>848.26</v>
      </c>
      <c r="L425" s="8" t="n">
        <v>17766.61</v>
      </c>
      <c r="M425" s="8" t="n">
        <v>0</v>
      </c>
      <c r="N425" s="8" t="n">
        <v>30848.09</v>
      </c>
    </row>
    <row r="426" customFormat="false" ht="19.7" hidden="false" customHeight="true" outlineLevel="0" collapsed="false"/>
    <row r="427" customFormat="false" ht="13.75" hidden="false" customHeight="true" outlineLevel="0" collapsed="false">
      <c r="M427" s="10" t="s">
        <v>921</v>
      </c>
      <c r="N427" s="10"/>
    </row>
    <row r="428" customFormat="false" ht="13.75" hidden="false" customHeight="true" outlineLevel="0" collapsed="false">
      <c r="A428" s="4" t="s">
        <v>16</v>
      </c>
      <c r="B428" s="4" t="s">
        <v>17</v>
      </c>
      <c r="C428" s="4" t="s">
        <v>18</v>
      </c>
      <c r="D428" s="4" t="s">
        <v>19</v>
      </c>
      <c r="E428" s="4" t="s">
        <v>20</v>
      </c>
      <c r="F428" s="5" t="n">
        <v>6</v>
      </c>
      <c r="G428" s="5" t="n">
        <v>7</v>
      </c>
      <c r="H428" s="5" t="n">
        <v>8</v>
      </c>
      <c r="I428" s="5" t="n">
        <v>9</v>
      </c>
      <c r="J428" s="5" t="n">
        <v>10</v>
      </c>
      <c r="K428" s="5" t="n">
        <v>11</v>
      </c>
      <c r="L428" s="5" t="n">
        <v>12</v>
      </c>
      <c r="M428" s="5" t="n">
        <v>13</v>
      </c>
      <c r="N428" s="5" t="n">
        <v>14</v>
      </c>
    </row>
    <row r="429" customFormat="false" ht="37.3" hidden="false" customHeight="true" outlineLevel="0" collapsed="false">
      <c r="A429" s="6" t="s">
        <v>922</v>
      </c>
      <c r="B429" s="7" t="s">
        <v>923</v>
      </c>
      <c r="C429" s="6" t="s">
        <v>22</v>
      </c>
      <c r="D429" s="6" t="s">
        <v>924</v>
      </c>
      <c r="E429" s="7" t="s">
        <v>496</v>
      </c>
      <c r="F429" s="8" t="n">
        <v>356</v>
      </c>
      <c r="G429" s="9" t="n">
        <v>6.66</v>
      </c>
      <c r="H429" s="8" t="n">
        <v>27212.64</v>
      </c>
      <c r="I429" s="8" t="n">
        <v>2370.94</v>
      </c>
      <c r="J429" s="8" t="n">
        <v>36297.72</v>
      </c>
      <c r="K429" s="8" t="n">
        <v>1510.48</v>
      </c>
      <c r="L429" s="8" t="n">
        <v>24637.65</v>
      </c>
      <c r="M429" s="8" t="n">
        <v>0</v>
      </c>
      <c r="N429" s="8" t="n">
        <v>11660.07</v>
      </c>
    </row>
    <row r="430" customFormat="false" ht="37.3" hidden="false" customHeight="true" outlineLevel="0" collapsed="false">
      <c r="A430" s="6" t="s">
        <v>925</v>
      </c>
      <c r="B430" s="7" t="s">
        <v>926</v>
      </c>
      <c r="C430" s="6" t="s">
        <v>22</v>
      </c>
      <c r="D430" s="6" t="s">
        <v>927</v>
      </c>
      <c r="E430" s="7" t="s">
        <v>496</v>
      </c>
      <c r="F430" s="8" t="n">
        <v>489.8</v>
      </c>
      <c r="G430" s="9" t="n">
        <v>6.66</v>
      </c>
      <c r="H430" s="8" t="n">
        <v>37440.01</v>
      </c>
      <c r="I430" s="8" t="n">
        <v>3262.06</v>
      </c>
      <c r="J430" s="8" t="n">
        <v>49939.69</v>
      </c>
      <c r="K430" s="8" t="n">
        <v>1541.78</v>
      </c>
      <c r="L430" s="8" t="n">
        <v>32616.28</v>
      </c>
      <c r="M430" s="8" t="n">
        <v>0</v>
      </c>
      <c r="N430" s="8" t="n">
        <v>17323.41</v>
      </c>
    </row>
    <row r="431" customFormat="false" ht="37.3" hidden="false" customHeight="true" outlineLevel="0" collapsed="false">
      <c r="A431" s="6" t="s">
        <v>928</v>
      </c>
      <c r="B431" s="7" t="s">
        <v>929</v>
      </c>
      <c r="C431" s="6" t="s">
        <v>22</v>
      </c>
      <c r="D431" s="6" t="s">
        <v>930</v>
      </c>
      <c r="E431" s="7" t="s">
        <v>496</v>
      </c>
      <c r="F431" s="8" t="n">
        <v>490.8</v>
      </c>
      <c r="G431" s="9" t="n">
        <v>6.66</v>
      </c>
      <c r="H431" s="8" t="n">
        <v>37516.68</v>
      </c>
      <c r="I431" s="8" t="n">
        <v>3268.73</v>
      </c>
      <c r="J431" s="8" t="n">
        <v>50041.9</v>
      </c>
      <c r="K431" s="8" t="n">
        <v>2920.41</v>
      </c>
      <c r="L431" s="8" t="n">
        <v>43703.69</v>
      </c>
      <c r="M431" s="8" t="n">
        <v>0</v>
      </c>
      <c r="N431" s="8" t="n">
        <v>6338.21</v>
      </c>
    </row>
    <row r="432" customFormat="false" ht="37.3" hidden="false" customHeight="true" outlineLevel="0" collapsed="false">
      <c r="A432" s="6" t="s">
        <v>931</v>
      </c>
      <c r="B432" s="7" t="s">
        <v>932</v>
      </c>
      <c r="C432" s="6" t="s">
        <v>22</v>
      </c>
      <c r="D432" s="6" t="s">
        <v>933</v>
      </c>
      <c r="E432" s="7" t="s">
        <v>496</v>
      </c>
      <c r="F432" s="8" t="n">
        <v>731</v>
      </c>
      <c r="G432" s="9" t="n">
        <v>6.66</v>
      </c>
      <c r="H432" s="8" t="n">
        <v>55877.76</v>
      </c>
      <c r="I432" s="8" t="n">
        <v>4868.48</v>
      </c>
      <c r="J432" s="8" t="n">
        <v>74532.94</v>
      </c>
      <c r="K432" s="8" t="n">
        <v>1549.55</v>
      </c>
      <c r="L432" s="8" t="n">
        <v>40294.79</v>
      </c>
      <c r="M432" s="8" t="n">
        <v>0</v>
      </c>
      <c r="N432" s="8" t="n">
        <v>34238.15</v>
      </c>
    </row>
    <row r="433" customFormat="false" ht="37.3" hidden="false" customHeight="true" outlineLevel="0" collapsed="false">
      <c r="A433" s="6" t="s">
        <v>934</v>
      </c>
      <c r="B433" s="7" t="s">
        <v>935</v>
      </c>
      <c r="C433" s="6" t="s">
        <v>22</v>
      </c>
      <c r="D433" s="6" t="s">
        <v>936</v>
      </c>
      <c r="E433" s="7" t="s">
        <v>496</v>
      </c>
      <c r="F433" s="8" t="n">
        <v>3286.7</v>
      </c>
      <c r="G433" s="9" t="n">
        <v>6.66</v>
      </c>
      <c r="H433" s="8" t="n">
        <v>251236.31</v>
      </c>
      <c r="I433" s="8" t="n">
        <v>21889.43</v>
      </c>
      <c r="J433" s="8" t="n">
        <v>335112.91</v>
      </c>
      <c r="K433" s="8" t="n">
        <v>14838.9</v>
      </c>
      <c r="L433" s="8" t="n">
        <v>280199.53</v>
      </c>
      <c r="M433" s="8" t="n">
        <v>0</v>
      </c>
      <c r="N433" s="8" t="n">
        <v>54913.38</v>
      </c>
    </row>
    <row r="434" customFormat="false" ht="37.3" hidden="false" customHeight="true" outlineLevel="0" collapsed="false">
      <c r="A434" s="6" t="s">
        <v>937</v>
      </c>
      <c r="B434" s="7" t="s">
        <v>938</v>
      </c>
      <c r="C434" s="6" t="s">
        <v>22</v>
      </c>
      <c r="D434" s="6" t="s">
        <v>939</v>
      </c>
      <c r="E434" s="7" t="s">
        <v>496</v>
      </c>
      <c r="F434" s="8" t="n">
        <v>2367</v>
      </c>
      <c r="G434" s="9" t="n">
        <v>6.66</v>
      </c>
      <c r="H434" s="8" t="n">
        <v>180933.84</v>
      </c>
      <c r="I434" s="8" t="n">
        <v>15764.25</v>
      </c>
      <c r="J434" s="8" t="n">
        <v>241339.92</v>
      </c>
      <c r="K434" s="8" t="n">
        <v>11533.91</v>
      </c>
      <c r="L434" s="8" t="n">
        <v>154777.47</v>
      </c>
      <c r="M434" s="8" t="n">
        <v>0</v>
      </c>
      <c r="N434" s="8" t="n">
        <v>86562.45</v>
      </c>
    </row>
    <row r="435" customFormat="false" ht="37.3" hidden="false" customHeight="true" outlineLevel="0" collapsed="false">
      <c r="A435" s="6" t="s">
        <v>940</v>
      </c>
      <c r="B435" s="7" t="s">
        <v>941</v>
      </c>
      <c r="C435" s="6" t="s">
        <v>22</v>
      </c>
      <c r="D435" s="6" t="s">
        <v>942</v>
      </c>
      <c r="E435" s="7" t="s">
        <v>496</v>
      </c>
      <c r="F435" s="8" t="n">
        <v>503.7</v>
      </c>
      <c r="G435" s="9" t="n">
        <v>6.66</v>
      </c>
      <c r="H435" s="8" t="n">
        <v>38503.08</v>
      </c>
      <c r="I435" s="8" t="n">
        <v>3354.64</v>
      </c>
      <c r="J435" s="8" t="n">
        <v>51357.52</v>
      </c>
      <c r="K435" s="8" t="n">
        <v>2100.34</v>
      </c>
      <c r="L435" s="8" t="n">
        <v>38857.28</v>
      </c>
      <c r="M435" s="8" t="n">
        <v>0</v>
      </c>
      <c r="N435" s="8" t="n">
        <v>12500.24</v>
      </c>
    </row>
    <row r="436" customFormat="false" ht="37.3" hidden="false" customHeight="true" outlineLevel="0" collapsed="false">
      <c r="A436" s="6" t="s">
        <v>943</v>
      </c>
      <c r="B436" s="7" t="s">
        <v>944</v>
      </c>
      <c r="C436" s="6" t="s">
        <v>22</v>
      </c>
      <c r="D436" s="6" t="s">
        <v>945</v>
      </c>
      <c r="E436" s="7" t="s">
        <v>496</v>
      </c>
      <c r="F436" s="8" t="n">
        <v>3360.4</v>
      </c>
      <c r="G436" s="9" t="n">
        <v>6.66</v>
      </c>
      <c r="H436" s="8" t="n">
        <v>256868.4</v>
      </c>
      <c r="I436" s="8" t="n">
        <v>22380.23</v>
      </c>
      <c r="J436" s="8" t="n">
        <v>342625.84</v>
      </c>
      <c r="K436" s="8" t="n">
        <v>13287.02</v>
      </c>
      <c r="L436" s="8" t="n">
        <v>262076.53</v>
      </c>
      <c r="M436" s="8" t="n">
        <v>0</v>
      </c>
      <c r="N436" s="8" t="n">
        <v>80549.31</v>
      </c>
    </row>
    <row r="437" customFormat="false" ht="37.3" hidden="false" customHeight="true" outlineLevel="0" collapsed="false">
      <c r="A437" s="6" t="s">
        <v>946</v>
      </c>
      <c r="B437" s="7" t="s">
        <v>947</v>
      </c>
      <c r="C437" s="6" t="s">
        <v>22</v>
      </c>
      <c r="D437" s="6" t="s">
        <v>948</v>
      </c>
      <c r="E437" s="7" t="s">
        <v>496</v>
      </c>
      <c r="F437" s="8" t="n">
        <v>650.1</v>
      </c>
      <c r="G437" s="9" t="n">
        <v>6.66</v>
      </c>
      <c r="H437" s="8" t="n">
        <v>49693.68</v>
      </c>
      <c r="I437" s="8" t="n">
        <v>4329.67</v>
      </c>
      <c r="J437" s="8" t="n">
        <v>66284.22</v>
      </c>
      <c r="K437" s="8" t="n">
        <v>2504.16</v>
      </c>
      <c r="L437" s="8" t="n">
        <v>54845.09</v>
      </c>
      <c r="M437" s="8" t="n">
        <v>0</v>
      </c>
      <c r="N437" s="8" t="n">
        <v>11439.13</v>
      </c>
    </row>
    <row r="438" customFormat="false" ht="37.3" hidden="false" customHeight="true" outlineLevel="0" collapsed="false">
      <c r="A438" s="6" t="s">
        <v>949</v>
      </c>
      <c r="B438" s="7" t="s">
        <v>950</v>
      </c>
      <c r="C438" s="6" t="s">
        <v>22</v>
      </c>
      <c r="D438" s="6" t="s">
        <v>951</v>
      </c>
      <c r="E438" s="7" t="s">
        <v>496</v>
      </c>
      <c r="F438" s="8" t="n">
        <v>16401</v>
      </c>
      <c r="G438" s="9" t="n">
        <v>6.66</v>
      </c>
      <c r="H438" s="8" t="n">
        <v>1253692.97</v>
      </c>
      <c r="I438" s="8" t="n">
        <v>109230.72</v>
      </c>
      <c r="J438" s="8" t="n">
        <v>1672246.95</v>
      </c>
      <c r="K438" s="8" t="n">
        <v>115473.54</v>
      </c>
      <c r="L438" s="8" t="n">
        <v>1428725.3</v>
      </c>
      <c r="M438" s="8" t="n">
        <v>35758.77</v>
      </c>
      <c r="N438" s="8" t="n">
        <f aca="false">243521.65+35758.77</f>
        <v>279280.42</v>
      </c>
    </row>
    <row r="439" customFormat="false" ht="37.3" hidden="false" customHeight="true" outlineLevel="0" collapsed="false">
      <c r="A439" s="6" t="s">
        <v>952</v>
      </c>
      <c r="B439" s="7" t="s">
        <v>953</v>
      </c>
      <c r="C439" s="6" t="s">
        <v>22</v>
      </c>
      <c r="D439" s="6" t="s">
        <v>954</v>
      </c>
      <c r="E439" s="7" t="s">
        <v>496</v>
      </c>
      <c r="F439" s="8" t="n">
        <v>3467.6</v>
      </c>
      <c r="G439" s="9" t="n">
        <v>6.66</v>
      </c>
      <c r="H439" s="8" t="n">
        <v>265063.92</v>
      </c>
      <c r="I439" s="8" t="n">
        <v>23094.23</v>
      </c>
      <c r="J439" s="8" t="n">
        <v>353557.18</v>
      </c>
      <c r="K439" s="8" t="n">
        <v>17056.21</v>
      </c>
      <c r="L439" s="8" t="n">
        <v>271043.03</v>
      </c>
      <c r="M439" s="8" t="n">
        <v>0</v>
      </c>
      <c r="N439" s="8" t="n">
        <v>82514.15</v>
      </c>
    </row>
    <row r="440" customFormat="false" ht="37.3" hidden="false" customHeight="true" outlineLevel="0" collapsed="false">
      <c r="A440" s="6" t="s">
        <v>955</v>
      </c>
      <c r="B440" s="7" t="s">
        <v>956</v>
      </c>
      <c r="C440" s="6" t="s">
        <v>22</v>
      </c>
      <c r="D440" s="6" t="s">
        <v>957</v>
      </c>
      <c r="E440" s="7" t="s">
        <v>496</v>
      </c>
      <c r="F440" s="8" t="n">
        <v>3131.7</v>
      </c>
      <c r="G440" s="9" t="n">
        <v>6.66</v>
      </c>
      <c r="H440" s="8" t="n">
        <v>239387.88</v>
      </c>
      <c r="I440" s="8" t="n">
        <v>20857.14</v>
      </c>
      <c r="J440" s="8" t="n">
        <v>319309.14</v>
      </c>
      <c r="K440" s="8" t="n">
        <v>29235.66</v>
      </c>
      <c r="L440" s="8" t="n">
        <v>263375</v>
      </c>
      <c r="M440" s="8" t="n">
        <v>0</v>
      </c>
      <c r="N440" s="8" t="n">
        <v>55934.14</v>
      </c>
    </row>
    <row r="441" customFormat="false" ht="19.7" hidden="false" customHeight="true" outlineLevel="0" collapsed="false"/>
    <row r="442" customFormat="false" ht="13.75" hidden="false" customHeight="true" outlineLevel="0" collapsed="false">
      <c r="M442" s="10" t="s">
        <v>958</v>
      </c>
      <c r="N442" s="10"/>
    </row>
    <row r="443" customFormat="false" ht="13.75" hidden="false" customHeight="true" outlineLevel="0" collapsed="false">
      <c r="A443" s="4" t="s">
        <v>16</v>
      </c>
      <c r="B443" s="4" t="s">
        <v>17</v>
      </c>
      <c r="C443" s="4" t="s">
        <v>18</v>
      </c>
      <c r="D443" s="4" t="s">
        <v>19</v>
      </c>
      <c r="E443" s="4" t="s">
        <v>20</v>
      </c>
      <c r="F443" s="5" t="n">
        <v>6</v>
      </c>
      <c r="G443" s="5" t="n">
        <v>7</v>
      </c>
      <c r="H443" s="5" t="n">
        <v>8</v>
      </c>
      <c r="I443" s="5" t="n">
        <v>9</v>
      </c>
      <c r="J443" s="5" t="n">
        <v>10</v>
      </c>
      <c r="K443" s="5" t="n">
        <v>11</v>
      </c>
      <c r="L443" s="5" t="n">
        <v>12</v>
      </c>
      <c r="M443" s="5" t="n">
        <v>13</v>
      </c>
      <c r="N443" s="5" t="n">
        <v>14</v>
      </c>
    </row>
    <row r="444" customFormat="false" ht="37.3" hidden="false" customHeight="true" outlineLevel="0" collapsed="false">
      <c r="A444" s="6" t="s">
        <v>959</v>
      </c>
      <c r="B444" s="7" t="s">
        <v>960</v>
      </c>
      <c r="C444" s="6" t="s">
        <v>22</v>
      </c>
      <c r="D444" s="6" t="s">
        <v>961</v>
      </c>
      <c r="E444" s="7" t="s">
        <v>496</v>
      </c>
      <c r="F444" s="8" t="n">
        <v>896.2</v>
      </c>
      <c r="G444" s="9" t="n">
        <v>6.66</v>
      </c>
      <c r="H444" s="8" t="n">
        <v>68505.7</v>
      </c>
      <c r="I444" s="8" t="n">
        <v>5968.72</v>
      </c>
      <c r="J444" s="8" t="n">
        <v>91376.88</v>
      </c>
      <c r="K444" s="8" t="n">
        <v>9676.71</v>
      </c>
      <c r="L444" s="8" t="n">
        <v>61941.75</v>
      </c>
      <c r="M444" s="8" t="n">
        <v>0</v>
      </c>
      <c r="N444" s="8" t="n">
        <v>29435.13</v>
      </c>
    </row>
    <row r="445" customFormat="false" ht="37.3" hidden="false" customHeight="true" outlineLevel="0" collapsed="false">
      <c r="A445" s="6" t="s">
        <v>962</v>
      </c>
      <c r="B445" s="7" t="s">
        <v>963</v>
      </c>
      <c r="C445" s="6" t="s">
        <v>22</v>
      </c>
      <c r="D445" s="6" t="s">
        <v>964</v>
      </c>
      <c r="E445" s="7" t="s">
        <v>496</v>
      </c>
      <c r="F445" s="8" t="n">
        <v>3719.66</v>
      </c>
      <c r="G445" s="9" t="n">
        <v>6.66</v>
      </c>
      <c r="H445" s="8" t="n">
        <v>293295.61</v>
      </c>
      <c r="I445" s="8" t="n">
        <v>24772.89</v>
      </c>
      <c r="J445" s="8" t="n">
        <v>390447.52</v>
      </c>
      <c r="K445" s="8" t="n">
        <v>21272.24</v>
      </c>
      <c r="L445" s="8" t="n">
        <v>209499.48</v>
      </c>
      <c r="M445" s="8" t="n">
        <v>0</v>
      </c>
      <c r="N445" s="8" t="n">
        <v>180948.04</v>
      </c>
    </row>
    <row r="446" customFormat="false" ht="37.3" hidden="false" customHeight="true" outlineLevel="0" collapsed="false">
      <c r="A446" s="6" t="s">
        <v>965</v>
      </c>
      <c r="B446" s="7" t="s">
        <v>966</v>
      </c>
      <c r="C446" s="6" t="s">
        <v>22</v>
      </c>
      <c r="D446" s="6" t="s">
        <v>967</v>
      </c>
      <c r="E446" s="7" t="s">
        <v>496</v>
      </c>
      <c r="F446" s="8" t="n">
        <v>4312.6</v>
      </c>
      <c r="G446" s="9" t="n">
        <v>6.66</v>
      </c>
      <c r="H446" s="8" t="n">
        <v>329655.6</v>
      </c>
      <c r="I446" s="8" t="n">
        <v>28721.91</v>
      </c>
      <c r="J446" s="8" t="n">
        <v>439713.16</v>
      </c>
      <c r="K446" s="8" t="n">
        <v>21177.23</v>
      </c>
      <c r="L446" s="8" t="n">
        <v>354418.04</v>
      </c>
      <c r="M446" s="8" t="n">
        <v>0</v>
      </c>
      <c r="N446" s="8" t="n">
        <v>85295.12</v>
      </c>
    </row>
    <row r="447" customFormat="false" ht="37.3" hidden="false" customHeight="true" outlineLevel="0" collapsed="false">
      <c r="A447" s="6" t="s">
        <v>968</v>
      </c>
      <c r="B447" s="7" t="s">
        <v>969</v>
      </c>
      <c r="C447" s="6" t="s">
        <v>22</v>
      </c>
      <c r="D447" s="6" t="s">
        <v>970</v>
      </c>
      <c r="E447" s="7" t="s">
        <v>496</v>
      </c>
      <c r="F447" s="8" t="n">
        <v>4042.1</v>
      </c>
      <c r="G447" s="9" t="n">
        <v>6.66</v>
      </c>
      <c r="H447" s="8" t="n">
        <v>308978.05</v>
      </c>
      <c r="I447" s="8" t="n">
        <v>26920.42</v>
      </c>
      <c r="J447" s="8" t="n">
        <v>412132.71</v>
      </c>
      <c r="K447" s="8" t="n">
        <v>22000.52</v>
      </c>
      <c r="L447" s="8" t="n">
        <v>325342.66</v>
      </c>
      <c r="M447" s="8" t="n">
        <v>0</v>
      </c>
      <c r="N447" s="8" t="n">
        <v>86790.05</v>
      </c>
    </row>
    <row r="448" customFormat="false" ht="37.3" hidden="false" customHeight="true" outlineLevel="0" collapsed="false">
      <c r="A448" s="6" t="s">
        <v>971</v>
      </c>
      <c r="B448" s="7" t="s">
        <v>972</v>
      </c>
      <c r="C448" s="6" t="s">
        <v>22</v>
      </c>
      <c r="D448" s="6" t="s">
        <v>973</v>
      </c>
      <c r="E448" s="7" t="s">
        <v>496</v>
      </c>
      <c r="F448" s="8" t="n">
        <v>443.9</v>
      </c>
      <c r="G448" s="9" t="n">
        <v>6.66</v>
      </c>
      <c r="H448" s="8" t="n">
        <v>33931.56</v>
      </c>
      <c r="I448" s="8" t="n">
        <v>2956.38</v>
      </c>
      <c r="J448" s="8" t="n">
        <v>45259.92</v>
      </c>
      <c r="K448" s="8" t="n">
        <v>1962.97</v>
      </c>
      <c r="L448" s="8" t="n">
        <v>22771.1</v>
      </c>
      <c r="M448" s="8" t="n">
        <v>0</v>
      </c>
      <c r="N448" s="8" t="n">
        <v>22488.82</v>
      </c>
    </row>
    <row r="449" customFormat="false" ht="37.3" hidden="false" customHeight="true" outlineLevel="0" collapsed="false">
      <c r="A449" s="6" t="s">
        <v>974</v>
      </c>
      <c r="B449" s="7" t="s">
        <v>975</v>
      </c>
      <c r="C449" s="6" t="s">
        <v>22</v>
      </c>
      <c r="D449" s="6" t="s">
        <v>976</v>
      </c>
      <c r="E449" s="7" t="s">
        <v>496</v>
      </c>
      <c r="F449" s="8" t="n">
        <v>7013</v>
      </c>
      <c r="G449" s="9" t="n">
        <v>6.66</v>
      </c>
      <c r="H449" s="8" t="n">
        <v>536440.73</v>
      </c>
      <c r="I449" s="8" t="n">
        <v>46638.37</v>
      </c>
      <c r="J449" s="8" t="n">
        <v>715638.05</v>
      </c>
      <c r="K449" s="8" t="n">
        <v>57874.99</v>
      </c>
      <c r="L449" s="8" t="n">
        <v>551779.14</v>
      </c>
      <c r="M449" s="8" t="n">
        <v>0</v>
      </c>
      <c r="N449" s="8" t="n">
        <v>163858.91</v>
      </c>
    </row>
    <row r="450" customFormat="false" ht="37.3" hidden="false" customHeight="true" outlineLevel="0" collapsed="false">
      <c r="A450" s="6" t="s">
        <v>977</v>
      </c>
      <c r="B450" s="7" t="s">
        <v>978</v>
      </c>
      <c r="C450" s="6" t="s">
        <v>22</v>
      </c>
      <c r="D450" s="6" t="s">
        <v>979</v>
      </c>
      <c r="E450" s="7" t="s">
        <v>496</v>
      </c>
      <c r="F450" s="8" t="n">
        <v>717.8</v>
      </c>
      <c r="G450" s="9" t="n">
        <v>6.66</v>
      </c>
      <c r="H450" s="8" t="n">
        <v>54868.58</v>
      </c>
      <c r="I450" s="8" t="n">
        <v>4780.54</v>
      </c>
      <c r="J450" s="8" t="n">
        <v>73186.84</v>
      </c>
      <c r="K450" s="8" t="n">
        <v>3152.54</v>
      </c>
      <c r="L450" s="8" t="n">
        <v>37169.16</v>
      </c>
      <c r="M450" s="8" t="n">
        <v>0</v>
      </c>
      <c r="N450" s="8" t="n">
        <v>36017.68</v>
      </c>
    </row>
    <row r="451" customFormat="false" ht="37.3" hidden="false" customHeight="true" outlineLevel="0" collapsed="false">
      <c r="A451" s="6" t="s">
        <v>980</v>
      </c>
      <c r="B451" s="7" t="s">
        <v>981</v>
      </c>
      <c r="C451" s="6" t="s">
        <v>22</v>
      </c>
      <c r="D451" s="6" t="s">
        <v>982</v>
      </c>
      <c r="E451" s="7" t="s">
        <v>496</v>
      </c>
      <c r="F451" s="8" t="n">
        <v>4520.9</v>
      </c>
      <c r="G451" s="9" t="n">
        <v>6.66</v>
      </c>
      <c r="H451" s="8" t="n">
        <v>346073.75</v>
      </c>
      <c r="I451" s="8" t="n">
        <v>30109.25</v>
      </c>
      <c r="J451" s="8" t="n">
        <v>462075.77</v>
      </c>
      <c r="K451" s="8" t="n">
        <v>23154.85</v>
      </c>
      <c r="L451" s="8" t="n">
        <v>362020.84</v>
      </c>
      <c r="M451" s="8" t="n">
        <v>0</v>
      </c>
      <c r="N451" s="8" t="n">
        <v>100054.93</v>
      </c>
    </row>
    <row r="452" customFormat="false" ht="37.3" hidden="false" customHeight="true" outlineLevel="0" collapsed="false">
      <c r="A452" s="6" t="s">
        <v>983</v>
      </c>
      <c r="B452" s="7" t="s">
        <v>984</v>
      </c>
      <c r="C452" s="6" t="s">
        <v>22</v>
      </c>
      <c r="D452" s="6" t="s">
        <v>985</v>
      </c>
      <c r="E452" s="7" t="s">
        <v>496</v>
      </c>
      <c r="F452" s="8" t="n">
        <v>9169.1</v>
      </c>
      <c r="G452" s="9" t="n">
        <v>6.66</v>
      </c>
      <c r="H452" s="8" t="n">
        <v>700992.59</v>
      </c>
      <c r="I452" s="8" t="n">
        <v>61066.25</v>
      </c>
      <c r="J452" s="8" t="n">
        <v>934827.58</v>
      </c>
      <c r="K452" s="8" t="n">
        <v>44116.77</v>
      </c>
      <c r="L452" s="8" t="n">
        <v>740414.86</v>
      </c>
      <c r="M452" s="8" t="n">
        <v>0</v>
      </c>
      <c r="N452" s="8" t="n">
        <v>194412.72</v>
      </c>
    </row>
    <row r="453" customFormat="false" ht="37.3" hidden="false" customHeight="true" outlineLevel="0" collapsed="false">
      <c r="A453" s="6" t="s">
        <v>986</v>
      </c>
      <c r="B453" s="7" t="s">
        <v>987</v>
      </c>
      <c r="C453" s="6" t="s">
        <v>22</v>
      </c>
      <c r="D453" s="6" t="s">
        <v>988</v>
      </c>
      <c r="E453" s="7" t="s">
        <v>496</v>
      </c>
      <c r="F453" s="8" t="n">
        <v>7051.3</v>
      </c>
      <c r="G453" s="9" t="n">
        <v>6.66</v>
      </c>
      <c r="H453" s="8" t="n">
        <v>539001.6</v>
      </c>
      <c r="I453" s="8" t="n">
        <v>46961.68</v>
      </c>
      <c r="J453" s="8" t="n">
        <v>718950.92</v>
      </c>
      <c r="K453" s="8" t="n">
        <v>51080.36</v>
      </c>
      <c r="L453" s="8" t="n">
        <v>477463.43</v>
      </c>
      <c r="M453" s="8" t="n">
        <v>0</v>
      </c>
      <c r="N453" s="8" t="n">
        <v>241487.49</v>
      </c>
    </row>
    <row r="454" customFormat="false" ht="37.3" hidden="false" customHeight="true" outlineLevel="0" collapsed="false">
      <c r="A454" s="6" t="s">
        <v>989</v>
      </c>
      <c r="B454" s="7" t="s">
        <v>990</v>
      </c>
      <c r="C454" s="6" t="s">
        <v>22</v>
      </c>
      <c r="D454" s="6" t="s">
        <v>991</v>
      </c>
      <c r="E454" s="7" t="s">
        <v>496</v>
      </c>
      <c r="F454" s="8" t="n">
        <v>10468.7</v>
      </c>
      <c r="G454" s="9" t="n">
        <v>6.66</v>
      </c>
      <c r="H454" s="8" t="n">
        <v>800229.15</v>
      </c>
      <c r="I454" s="8" t="n">
        <v>69721.57</v>
      </c>
      <c r="J454" s="8" t="n">
        <v>1067390.55</v>
      </c>
      <c r="K454" s="8" t="n">
        <v>69950.97</v>
      </c>
      <c r="L454" s="8" t="n">
        <v>846253.91</v>
      </c>
      <c r="M454" s="8" t="n">
        <v>0</v>
      </c>
      <c r="N454" s="8" t="n">
        <v>221136.64</v>
      </c>
    </row>
    <row r="455" customFormat="false" ht="37.3" hidden="false" customHeight="true" outlineLevel="0" collapsed="false">
      <c r="A455" s="6" t="s">
        <v>992</v>
      </c>
      <c r="B455" s="7" t="s">
        <v>993</v>
      </c>
      <c r="C455" s="6" t="s">
        <v>22</v>
      </c>
      <c r="D455" s="6" t="s">
        <v>994</v>
      </c>
      <c r="E455" s="7" t="s">
        <v>496</v>
      </c>
      <c r="F455" s="8" t="n">
        <v>507.7</v>
      </c>
      <c r="G455" s="9" t="n">
        <v>6.66</v>
      </c>
      <c r="H455" s="8" t="n">
        <v>38808.6</v>
      </c>
      <c r="I455" s="8" t="n">
        <v>3381.28</v>
      </c>
      <c r="J455" s="8" t="n">
        <v>51765.1</v>
      </c>
      <c r="K455" s="8" t="n">
        <v>1630.77</v>
      </c>
      <c r="L455" s="8" t="n">
        <v>18605.86</v>
      </c>
      <c r="M455" s="8" t="n">
        <v>0</v>
      </c>
      <c r="N455" s="8" t="n">
        <v>33159.24</v>
      </c>
    </row>
    <row r="456" customFormat="false" ht="19.7" hidden="false" customHeight="true" outlineLevel="0" collapsed="false"/>
    <row r="457" customFormat="false" ht="13.75" hidden="false" customHeight="true" outlineLevel="0" collapsed="false">
      <c r="M457" s="10" t="s">
        <v>995</v>
      </c>
      <c r="N457" s="10"/>
    </row>
    <row r="458" customFormat="false" ht="13.75" hidden="false" customHeight="true" outlineLevel="0" collapsed="false">
      <c r="A458" s="4" t="s">
        <v>16</v>
      </c>
      <c r="B458" s="4" t="s">
        <v>17</v>
      </c>
      <c r="C458" s="4" t="s">
        <v>18</v>
      </c>
      <c r="D458" s="4" t="s">
        <v>19</v>
      </c>
      <c r="E458" s="4" t="s">
        <v>20</v>
      </c>
      <c r="F458" s="5" t="n">
        <v>6</v>
      </c>
      <c r="G458" s="5" t="n">
        <v>7</v>
      </c>
      <c r="H458" s="5" t="n">
        <v>8</v>
      </c>
      <c r="I458" s="5" t="n">
        <v>9</v>
      </c>
      <c r="J458" s="5" t="n">
        <v>10</v>
      </c>
      <c r="K458" s="5" t="n">
        <v>11</v>
      </c>
      <c r="L458" s="5" t="n">
        <v>12</v>
      </c>
      <c r="M458" s="5" t="n">
        <v>13</v>
      </c>
      <c r="N458" s="5" t="n">
        <v>14</v>
      </c>
    </row>
    <row r="459" customFormat="false" ht="37.3" hidden="false" customHeight="true" outlineLevel="0" collapsed="false">
      <c r="A459" s="6" t="s">
        <v>996</v>
      </c>
      <c r="B459" s="7" t="s">
        <v>997</v>
      </c>
      <c r="C459" s="6" t="s">
        <v>22</v>
      </c>
      <c r="D459" s="6" t="s">
        <v>998</v>
      </c>
      <c r="E459" s="7" t="s">
        <v>496</v>
      </c>
      <c r="F459" s="8" t="n">
        <v>504</v>
      </c>
      <c r="G459" s="9" t="n">
        <v>6.66</v>
      </c>
      <c r="H459" s="8" t="n">
        <v>38526</v>
      </c>
      <c r="I459" s="8" t="n">
        <v>3356.64</v>
      </c>
      <c r="J459" s="8" t="n">
        <v>51388.08</v>
      </c>
      <c r="K459" s="8" t="n">
        <v>3204.1</v>
      </c>
      <c r="L459" s="8" t="n">
        <v>15724.39</v>
      </c>
      <c r="M459" s="8" t="n">
        <v>0</v>
      </c>
      <c r="N459" s="8" t="n">
        <v>35663.69</v>
      </c>
    </row>
    <row r="460" customFormat="false" ht="37.3" hidden="false" customHeight="true" outlineLevel="0" collapsed="false">
      <c r="A460" s="6" t="s">
        <v>999</v>
      </c>
      <c r="B460" s="7" t="s">
        <v>1000</v>
      </c>
      <c r="C460" s="6" t="s">
        <v>22</v>
      </c>
      <c r="D460" s="6" t="s">
        <v>1001</v>
      </c>
      <c r="E460" s="7" t="s">
        <v>496</v>
      </c>
      <c r="F460" s="8" t="n">
        <v>711.2</v>
      </c>
      <c r="G460" s="9" t="n">
        <v>6.66</v>
      </c>
      <c r="H460" s="8" t="n">
        <v>54364.32</v>
      </c>
      <c r="I460" s="8" t="n">
        <v>4736.59</v>
      </c>
      <c r="J460" s="8" t="n">
        <v>72514.14</v>
      </c>
      <c r="K460" s="8" t="n">
        <v>2273.06</v>
      </c>
      <c r="L460" s="8" t="n">
        <v>47816.31</v>
      </c>
      <c r="M460" s="8" t="n">
        <v>0</v>
      </c>
      <c r="N460" s="8" t="n">
        <v>24697.83</v>
      </c>
    </row>
    <row r="461" customFormat="false" ht="37.3" hidden="false" customHeight="true" outlineLevel="0" collapsed="false">
      <c r="A461" s="6" t="s">
        <v>1002</v>
      </c>
      <c r="B461" s="7" t="s">
        <v>1003</v>
      </c>
      <c r="C461" s="6" t="s">
        <v>22</v>
      </c>
      <c r="D461" s="6" t="s">
        <v>1004</v>
      </c>
      <c r="E461" s="7" t="s">
        <v>496</v>
      </c>
      <c r="F461" s="8" t="n">
        <v>431</v>
      </c>
      <c r="G461" s="9" t="n">
        <v>7</v>
      </c>
      <c r="H461" s="8" t="n">
        <v>35660.94</v>
      </c>
      <c r="I461" s="8" t="n">
        <v>3142</v>
      </c>
      <c r="J461" s="8" t="n">
        <v>47203.14</v>
      </c>
      <c r="K461" s="8" t="n">
        <v>5803.25</v>
      </c>
      <c r="L461" s="8" t="n">
        <v>34904.82</v>
      </c>
      <c r="M461" s="8" t="n">
        <v>0</v>
      </c>
      <c r="N461" s="8" t="n">
        <v>12298.32</v>
      </c>
    </row>
    <row r="462" customFormat="false" ht="37.3" hidden="false" customHeight="true" outlineLevel="0" collapsed="false">
      <c r="A462" s="6" t="s">
        <v>1005</v>
      </c>
      <c r="B462" s="7" t="s">
        <v>1006</v>
      </c>
      <c r="C462" s="6" t="s">
        <v>22</v>
      </c>
      <c r="D462" s="6" t="s">
        <v>1007</v>
      </c>
      <c r="E462" s="7" t="s">
        <v>496</v>
      </c>
      <c r="F462" s="8" t="n">
        <v>723.1</v>
      </c>
      <c r="G462" s="9" t="n">
        <v>6.66</v>
      </c>
      <c r="H462" s="8" t="n">
        <v>55273.8</v>
      </c>
      <c r="I462" s="8" t="n">
        <v>4815.85</v>
      </c>
      <c r="J462" s="8" t="n">
        <v>73727.32</v>
      </c>
      <c r="K462" s="8" t="n">
        <v>0</v>
      </c>
      <c r="L462" s="8" t="n">
        <v>28907.74</v>
      </c>
      <c r="M462" s="8" t="n">
        <v>0</v>
      </c>
      <c r="N462" s="8" t="n">
        <v>44819.58</v>
      </c>
    </row>
    <row r="463" customFormat="false" ht="37.3" hidden="false" customHeight="true" outlineLevel="0" collapsed="false">
      <c r="A463" s="6" t="s">
        <v>1008</v>
      </c>
      <c r="B463" s="7" t="s">
        <v>1009</v>
      </c>
      <c r="C463" s="6" t="s">
        <v>22</v>
      </c>
      <c r="D463" s="6" t="s">
        <v>1010</v>
      </c>
      <c r="E463" s="7" t="s">
        <v>496</v>
      </c>
      <c r="F463" s="8" t="n">
        <v>677.1</v>
      </c>
      <c r="G463" s="9" t="n">
        <v>6.66</v>
      </c>
      <c r="H463" s="8" t="n">
        <v>51757.56</v>
      </c>
      <c r="I463" s="8" t="n">
        <v>4509.48</v>
      </c>
      <c r="J463" s="8" t="n">
        <v>69037.16</v>
      </c>
      <c r="K463" s="8" t="n">
        <v>8247.94</v>
      </c>
      <c r="L463" s="8" t="n">
        <v>25083.58</v>
      </c>
      <c r="M463" s="8" t="n">
        <v>0</v>
      </c>
      <c r="N463" s="8" t="n">
        <v>43953.58</v>
      </c>
    </row>
    <row r="464" customFormat="false" ht="37.3" hidden="false" customHeight="true" outlineLevel="0" collapsed="false">
      <c r="A464" s="6" t="s">
        <v>1011</v>
      </c>
      <c r="B464" s="7" t="s">
        <v>1012</v>
      </c>
      <c r="C464" s="6" t="s">
        <v>22</v>
      </c>
      <c r="D464" s="6" t="s">
        <v>1013</v>
      </c>
      <c r="E464" s="7" t="s">
        <v>496</v>
      </c>
      <c r="F464" s="8" t="n">
        <v>503.3</v>
      </c>
      <c r="G464" s="9" t="n">
        <v>6.66</v>
      </c>
      <c r="H464" s="8" t="n">
        <v>38472.48</v>
      </c>
      <c r="I464" s="8" t="n">
        <v>3351.98</v>
      </c>
      <c r="J464" s="8" t="n">
        <v>51316.7</v>
      </c>
      <c r="K464" s="8" t="n">
        <v>1064.27</v>
      </c>
      <c r="L464" s="8" t="n">
        <v>16742.18</v>
      </c>
      <c r="M464" s="8" t="n">
        <v>0</v>
      </c>
      <c r="N464" s="8" t="n">
        <v>34574.52</v>
      </c>
    </row>
    <row r="465" customFormat="false" ht="37.3" hidden="false" customHeight="true" outlineLevel="0" collapsed="false">
      <c r="A465" s="6" t="s">
        <v>1014</v>
      </c>
      <c r="B465" s="7" t="s">
        <v>1015</v>
      </c>
      <c r="C465" s="6" t="s">
        <v>22</v>
      </c>
      <c r="D465" s="6" t="s">
        <v>1016</v>
      </c>
      <c r="E465" s="7" t="s">
        <v>496</v>
      </c>
      <c r="F465" s="8" t="n">
        <v>9618.4</v>
      </c>
      <c r="G465" s="9" t="n">
        <v>6.66</v>
      </c>
      <c r="H465" s="8" t="n">
        <v>731620.94</v>
      </c>
      <c r="I465" s="8" t="n">
        <v>63740.71</v>
      </c>
      <c r="J465" s="8" t="n">
        <v>975865.1</v>
      </c>
      <c r="K465" s="8" t="n">
        <v>65806.34</v>
      </c>
      <c r="L465" s="8" t="n">
        <v>624221.67</v>
      </c>
      <c r="M465" s="8" t="n">
        <v>0</v>
      </c>
      <c r="N465" s="8" t="n">
        <v>351643.43</v>
      </c>
    </row>
    <row r="466" customFormat="false" ht="37.3" hidden="false" customHeight="true" outlineLevel="0" collapsed="false">
      <c r="A466" s="6" t="s">
        <v>1017</v>
      </c>
      <c r="B466" s="7" t="s">
        <v>1018</v>
      </c>
      <c r="C466" s="6" t="s">
        <v>22</v>
      </c>
      <c r="D466" s="6" t="s">
        <v>1019</v>
      </c>
      <c r="E466" s="7" t="s">
        <v>496</v>
      </c>
      <c r="F466" s="8" t="n">
        <v>652.8</v>
      </c>
      <c r="G466" s="9" t="n">
        <v>6.66</v>
      </c>
      <c r="H466" s="8" t="n">
        <v>49899.95</v>
      </c>
      <c r="I466" s="8" t="n">
        <v>4347.65</v>
      </c>
      <c r="J466" s="8" t="n">
        <v>66559.41</v>
      </c>
      <c r="K466" s="8" t="n">
        <v>4538.07</v>
      </c>
      <c r="L466" s="8" t="n">
        <v>36429.86</v>
      </c>
      <c r="M466" s="8" t="n">
        <v>0</v>
      </c>
      <c r="N466" s="8" t="n">
        <v>30129.55</v>
      </c>
    </row>
    <row r="467" customFormat="false" ht="37.3" hidden="false" customHeight="true" outlineLevel="0" collapsed="false">
      <c r="A467" s="6" t="s">
        <v>1020</v>
      </c>
      <c r="B467" s="7" t="s">
        <v>1021</v>
      </c>
      <c r="C467" s="6" t="s">
        <v>22</v>
      </c>
      <c r="D467" s="6" t="s">
        <v>1022</v>
      </c>
      <c r="E467" s="7" t="s">
        <v>496</v>
      </c>
      <c r="F467" s="8" t="n">
        <v>482.7</v>
      </c>
      <c r="G467" s="9" t="n">
        <v>6.66</v>
      </c>
      <c r="H467" s="8" t="n">
        <v>36897.96</v>
      </c>
      <c r="I467" s="8" t="n">
        <v>3214.77</v>
      </c>
      <c r="J467" s="8" t="n">
        <v>49216.46</v>
      </c>
      <c r="K467" s="8" t="n">
        <v>1116.67</v>
      </c>
      <c r="L467" s="8" t="n">
        <v>13988.35</v>
      </c>
      <c r="M467" s="8" t="n">
        <v>0</v>
      </c>
      <c r="N467" s="8" t="n">
        <v>35228.11</v>
      </c>
    </row>
    <row r="468" customFormat="false" ht="37.3" hidden="false" customHeight="true" outlineLevel="0" collapsed="false">
      <c r="A468" s="6" t="s">
        <v>1023</v>
      </c>
      <c r="B468" s="7" t="s">
        <v>1024</v>
      </c>
      <c r="C468" s="6" t="s">
        <v>22</v>
      </c>
      <c r="D468" s="6" t="s">
        <v>1025</v>
      </c>
      <c r="E468" s="7" t="s">
        <v>496</v>
      </c>
      <c r="F468" s="8" t="n">
        <v>733.8</v>
      </c>
      <c r="G468" s="9" t="n">
        <v>6.66</v>
      </c>
      <c r="H468" s="8" t="n">
        <v>56091.61</v>
      </c>
      <c r="I468" s="8" t="n">
        <v>4887.1</v>
      </c>
      <c r="J468" s="8" t="n">
        <v>74818.17</v>
      </c>
      <c r="K468" s="8" t="n">
        <v>1618.94</v>
      </c>
      <c r="L468" s="8" t="n">
        <v>15252.42</v>
      </c>
      <c r="M468" s="8" t="n">
        <v>0</v>
      </c>
      <c r="N468" s="8" t="n">
        <v>59565.75</v>
      </c>
    </row>
    <row r="469" customFormat="false" ht="37.3" hidden="false" customHeight="true" outlineLevel="0" collapsed="false">
      <c r="A469" s="6" t="s">
        <v>1026</v>
      </c>
      <c r="B469" s="7" t="s">
        <v>1027</v>
      </c>
      <c r="C469" s="6" t="s">
        <v>22</v>
      </c>
      <c r="D469" s="6" t="s">
        <v>1028</v>
      </c>
      <c r="E469" s="7" t="s">
        <v>496</v>
      </c>
      <c r="F469" s="8" t="n">
        <v>485.6</v>
      </c>
      <c r="G469" s="9" t="n">
        <v>6.66</v>
      </c>
      <c r="H469" s="8" t="n">
        <v>37119.24</v>
      </c>
      <c r="I469" s="8" t="n">
        <v>3234.12</v>
      </c>
      <c r="J469" s="8" t="n">
        <v>49511.8</v>
      </c>
      <c r="K469" s="8" t="n">
        <v>0</v>
      </c>
      <c r="L469" s="8" t="n">
        <v>4293.34</v>
      </c>
      <c r="M469" s="8" t="n">
        <v>0</v>
      </c>
      <c r="N469" s="8" t="n">
        <v>45218.46</v>
      </c>
    </row>
    <row r="470" customFormat="false" ht="37.3" hidden="false" customHeight="true" outlineLevel="0" collapsed="false">
      <c r="A470" s="6" t="s">
        <v>1029</v>
      </c>
      <c r="B470" s="7" t="s">
        <v>1030</v>
      </c>
      <c r="C470" s="6" t="s">
        <v>22</v>
      </c>
      <c r="D470" s="6" t="s">
        <v>1031</v>
      </c>
      <c r="E470" s="7" t="s">
        <v>496</v>
      </c>
      <c r="F470" s="8" t="n">
        <v>1782.9</v>
      </c>
      <c r="G470" s="9" t="n">
        <v>6.66</v>
      </c>
      <c r="H470" s="8" t="n">
        <v>136277.28</v>
      </c>
      <c r="I470" s="8" t="n">
        <v>11874.1</v>
      </c>
      <c r="J470" s="8" t="n">
        <v>181775.01</v>
      </c>
      <c r="K470" s="8" t="n">
        <v>7752.37</v>
      </c>
      <c r="L470" s="8" t="n">
        <v>86150.96</v>
      </c>
      <c r="M470" s="8" t="n">
        <v>0</v>
      </c>
      <c r="N470" s="8" t="n">
        <v>95624.05</v>
      </c>
    </row>
    <row r="471" customFormat="false" ht="19.7" hidden="false" customHeight="true" outlineLevel="0" collapsed="false"/>
    <row r="472" customFormat="false" ht="13.75" hidden="false" customHeight="true" outlineLevel="0" collapsed="false">
      <c r="M472" s="10" t="s">
        <v>1032</v>
      </c>
      <c r="N472" s="10"/>
    </row>
    <row r="473" customFormat="false" ht="13.75" hidden="false" customHeight="true" outlineLevel="0" collapsed="false">
      <c r="A473" s="4" t="s">
        <v>16</v>
      </c>
      <c r="B473" s="4" t="s">
        <v>17</v>
      </c>
      <c r="C473" s="4" t="s">
        <v>18</v>
      </c>
      <c r="D473" s="4" t="s">
        <v>19</v>
      </c>
      <c r="E473" s="4" t="s">
        <v>20</v>
      </c>
      <c r="F473" s="5" t="n">
        <v>6</v>
      </c>
      <c r="G473" s="5" t="n">
        <v>7</v>
      </c>
      <c r="H473" s="5" t="n">
        <v>8</v>
      </c>
      <c r="I473" s="5" t="n">
        <v>9</v>
      </c>
      <c r="J473" s="5" t="n">
        <v>10</v>
      </c>
      <c r="K473" s="5" t="n">
        <v>11</v>
      </c>
      <c r="L473" s="5" t="n">
        <v>12</v>
      </c>
      <c r="M473" s="5" t="n">
        <v>13</v>
      </c>
      <c r="N473" s="5" t="n">
        <v>14</v>
      </c>
    </row>
    <row r="474" customFormat="false" ht="37.3" hidden="false" customHeight="true" outlineLevel="0" collapsed="false">
      <c r="A474" s="6" t="s">
        <v>1033</v>
      </c>
      <c r="B474" s="7" t="s">
        <v>1034</v>
      </c>
      <c r="C474" s="6" t="s">
        <v>22</v>
      </c>
      <c r="D474" s="6" t="s">
        <v>1035</v>
      </c>
      <c r="E474" s="7" t="s">
        <v>496</v>
      </c>
      <c r="F474" s="8" t="n">
        <v>1314.1</v>
      </c>
      <c r="G474" s="9" t="n">
        <v>6.66</v>
      </c>
      <c r="H474" s="8" t="n">
        <v>100449.96</v>
      </c>
      <c r="I474" s="8" t="n">
        <v>8751.93</v>
      </c>
      <c r="J474" s="8" t="n">
        <v>133985.84</v>
      </c>
      <c r="K474" s="8" t="n">
        <v>8172.53</v>
      </c>
      <c r="L474" s="8" t="n">
        <v>46834.12</v>
      </c>
      <c r="M474" s="8" t="n">
        <v>0</v>
      </c>
      <c r="N474" s="8" t="n">
        <v>87151.72</v>
      </c>
    </row>
    <row r="475" customFormat="false" ht="37.3" hidden="false" customHeight="true" outlineLevel="0" collapsed="false">
      <c r="A475" s="6" t="s">
        <v>1036</v>
      </c>
      <c r="B475" s="7" t="s">
        <v>1037</v>
      </c>
      <c r="C475" s="6" t="s">
        <v>22</v>
      </c>
      <c r="D475" s="6" t="s">
        <v>1038</v>
      </c>
      <c r="E475" s="7" t="s">
        <v>496</v>
      </c>
      <c r="F475" s="8" t="n">
        <v>4601.9</v>
      </c>
      <c r="G475" s="9" t="n">
        <v>6.66</v>
      </c>
      <c r="H475" s="8" t="n">
        <v>351769.69</v>
      </c>
      <c r="I475" s="8" t="n">
        <v>30648.64</v>
      </c>
      <c r="J475" s="8" t="n">
        <v>469210.15</v>
      </c>
      <c r="K475" s="8" t="n">
        <v>26623.2</v>
      </c>
      <c r="L475" s="8" t="n">
        <v>214233.69</v>
      </c>
      <c r="M475" s="8" t="n">
        <v>0</v>
      </c>
      <c r="N475" s="8" t="n">
        <v>254976.46</v>
      </c>
    </row>
    <row r="476" customFormat="false" ht="37.3" hidden="false" customHeight="true" outlineLevel="0" collapsed="false">
      <c r="A476" s="6" t="s">
        <v>1039</v>
      </c>
      <c r="B476" s="7" t="s">
        <v>1040</v>
      </c>
      <c r="C476" s="6" t="s">
        <v>22</v>
      </c>
      <c r="D476" s="6" t="s">
        <v>1041</v>
      </c>
      <c r="E476" s="7" t="s">
        <v>496</v>
      </c>
      <c r="F476" s="8" t="n">
        <v>7303.4</v>
      </c>
      <c r="G476" s="9" t="n">
        <v>6.66</v>
      </c>
      <c r="H476" s="8" t="n">
        <v>557687.04</v>
      </c>
      <c r="I476" s="8" t="n">
        <v>48640.66</v>
      </c>
      <c r="J476" s="8" t="n">
        <v>743508.39</v>
      </c>
      <c r="K476" s="8" t="n">
        <v>24183.22</v>
      </c>
      <c r="L476" s="8" t="n">
        <v>490791.46</v>
      </c>
      <c r="M476" s="8" t="n">
        <v>365037.82</v>
      </c>
      <c r="N476" s="8" t="n">
        <v>252716.93</v>
      </c>
    </row>
    <row r="477" customFormat="false" ht="37.3" hidden="false" customHeight="true" outlineLevel="0" collapsed="false">
      <c r="A477" s="6" t="s">
        <v>1042</v>
      </c>
      <c r="B477" s="7" t="s">
        <v>1043</v>
      </c>
      <c r="C477" s="6" t="s">
        <v>22</v>
      </c>
      <c r="D477" s="6" t="s">
        <v>1044</v>
      </c>
      <c r="E477" s="7" t="s">
        <v>496</v>
      </c>
      <c r="F477" s="8" t="n">
        <v>10627.6</v>
      </c>
      <c r="G477" s="9" t="n">
        <v>6.66</v>
      </c>
      <c r="H477" s="8" t="n">
        <v>812374.52</v>
      </c>
      <c r="I477" s="8" t="n">
        <v>70779.74</v>
      </c>
      <c r="J477" s="8" t="n">
        <v>1083590.76</v>
      </c>
      <c r="K477" s="8" t="n">
        <v>47858.11</v>
      </c>
      <c r="L477" s="8" t="n">
        <v>407073.72</v>
      </c>
      <c r="M477" s="8" t="n">
        <v>0</v>
      </c>
      <c r="N477" s="8" t="n">
        <v>676517.04</v>
      </c>
    </row>
    <row r="478" customFormat="false" ht="37.3" hidden="false" customHeight="true" outlineLevel="0" collapsed="false">
      <c r="A478" s="6" t="s">
        <v>1045</v>
      </c>
      <c r="B478" s="7" t="s">
        <v>1046</v>
      </c>
      <c r="C478" s="6" t="s">
        <v>22</v>
      </c>
      <c r="D478" s="6" t="s">
        <v>1047</v>
      </c>
      <c r="E478" s="7" t="s">
        <v>496</v>
      </c>
      <c r="F478" s="8" t="n">
        <v>1511.5</v>
      </c>
      <c r="G478" s="9" t="n">
        <v>6.66</v>
      </c>
      <c r="H478" s="8" t="n">
        <v>115539.36</v>
      </c>
      <c r="I478" s="8" t="n">
        <v>10066.59</v>
      </c>
      <c r="J478" s="8" t="n">
        <v>154112.82</v>
      </c>
      <c r="K478" s="8" t="n">
        <v>3509.5</v>
      </c>
      <c r="L478" s="8" t="n">
        <v>38957.47</v>
      </c>
      <c r="M478" s="8" t="n">
        <v>0</v>
      </c>
      <c r="N478" s="8" t="n">
        <v>115155.35</v>
      </c>
    </row>
    <row r="479" customFormat="false" ht="37.3" hidden="false" customHeight="true" outlineLevel="0" collapsed="false">
      <c r="A479" s="6" t="s">
        <v>1048</v>
      </c>
      <c r="B479" s="7" t="s">
        <v>1049</v>
      </c>
      <c r="C479" s="6" t="s">
        <v>22</v>
      </c>
      <c r="D479" s="6" t="s">
        <v>1050</v>
      </c>
      <c r="E479" s="7" t="s">
        <v>496</v>
      </c>
      <c r="F479" s="8" t="n">
        <v>3920.3</v>
      </c>
      <c r="G479" s="9" t="n">
        <v>6.66</v>
      </c>
      <c r="H479" s="8" t="n">
        <v>300837.44</v>
      </c>
      <c r="I479" s="8" t="n">
        <v>26165.47</v>
      </c>
      <c r="J479" s="8" t="n">
        <v>401228.58</v>
      </c>
      <c r="K479" s="8" t="n">
        <v>30046.96</v>
      </c>
      <c r="L479" s="8" t="n">
        <v>162884.48</v>
      </c>
      <c r="M479" s="8" t="n">
        <v>0</v>
      </c>
      <c r="N479" s="8" t="n">
        <v>238344.1</v>
      </c>
    </row>
    <row r="480" customFormat="false" ht="37.3" hidden="false" customHeight="true" outlineLevel="0" collapsed="false">
      <c r="A480" s="6" t="s">
        <v>1051</v>
      </c>
      <c r="B480" s="7" t="s">
        <v>1052</v>
      </c>
      <c r="C480" s="6" t="s">
        <v>22</v>
      </c>
      <c r="D480" s="6" t="s">
        <v>1053</v>
      </c>
      <c r="E480" s="7" t="s">
        <v>496</v>
      </c>
      <c r="F480" s="8" t="n">
        <v>3079.1</v>
      </c>
      <c r="G480" s="9" t="n">
        <v>6.66</v>
      </c>
      <c r="H480" s="8" t="n">
        <v>233850.39</v>
      </c>
      <c r="I480" s="8" t="n">
        <v>20409.25</v>
      </c>
      <c r="J480" s="8" t="n">
        <v>311802.25</v>
      </c>
      <c r="K480" s="8" t="n">
        <v>26079.46</v>
      </c>
      <c r="L480" s="8" t="n">
        <v>268410.87</v>
      </c>
      <c r="M480" s="8" t="n">
        <v>0</v>
      </c>
      <c r="N480" s="8" t="n">
        <v>43391.38</v>
      </c>
    </row>
    <row r="481" customFormat="false" ht="37.3" hidden="false" customHeight="true" outlineLevel="0" collapsed="false">
      <c r="A481" s="6" t="s">
        <v>1054</v>
      </c>
      <c r="B481" s="7" t="s">
        <v>1055</v>
      </c>
      <c r="C481" s="6" t="s">
        <v>22</v>
      </c>
      <c r="D481" s="6" t="s">
        <v>1056</v>
      </c>
      <c r="E481" s="7" t="s">
        <v>496</v>
      </c>
      <c r="F481" s="8" t="n">
        <v>1895.4</v>
      </c>
      <c r="G481" s="9" t="n">
        <v>6.66</v>
      </c>
      <c r="H481" s="8" t="n">
        <v>144884.88</v>
      </c>
      <c r="I481" s="8" t="n">
        <v>12623.37</v>
      </c>
      <c r="J481" s="8" t="n">
        <v>193255.52</v>
      </c>
      <c r="K481" s="8" t="n">
        <v>12619.28</v>
      </c>
      <c r="L481" s="8" t="n">
        <v>156551.74</v>
      </c>
      <c r="M481" s="8" t="n">
        <v>0</v>
      </c>
      <c r="N481" s="8" t="n">
        <v>36703.78</v>
      </c>
    </row>
    <row r="482" customFormat="false" ht="37.3" hidden="false" customHeight="true" outlineLevel="0" collapsed="false">
      <c r="A482" s="6" t="s">
        <v>1057</v>
      </c>
      <c r="B482" s="7" t="s">
        <v>1058</v>
      </c>
      <c r="C482" s="6" t="s">
        <v>22</v>
      </c>
      <c r="D482" s="6" t="s">
        <v>1059</v>
      </c>
      <c r="E482" s="7" t="s">
        <v>496</v>
      </c>
      <c r="F482" s="8" t="n">
        <v>2639.8</v>
      </c>
      <c r="G482" s="9" t="n">
        <v>6.66</v>
      </c>
      <c r="H482" s="8" t="n">
        <v>201786.72</v>
      </c>
      <c r="I482" s="8" t="n">
        <v>17581.08</v>
      </c>
      <c r="J482" s="8" t="n">
        <v>269154.48</v>
      </c>
      <c r="K482" s="8" t="n">
        <v>12181.64</v>
      </c>
      <c r="L482" s="8" t="n">
        <v>187550.8</v>
      </c>
      <c r="M482" s="8" t="n">
        <v>0</v>
      </c>
      <c r="N482" s="8" t="n">
        <v>81603.68</v>
      </c>
    </row>
    <row r="483" customFormat="false" ht="37.3" hidden="false" customHeight="true" outlineLevel="0" collapsed="false">
      <c r="A483" s="6" t="s">
        <v>1060</v>
      </c>
      <c r="B483" s="7" t="s">
        <v>1061</v>
      </c>
      <c r="C483" s="6" t="s">
        <v>22</v>
      </c>
      <c r="D483" s="6" t="s">
        <v>1062</v>
      </c>
      <c r="E483" s="7" t="s">
        <v>496</v>
      </c>
      <c r="F483" s="8" t="n">
        <v>2646.4</v>
      </c>
      <c r="G483" s="9" t="n">
        <v>6.66</v>
      </c>
      <c r="H483" s="8" t="n">
        <v>202287.7</v>
      </c>
      <c r="I483" s="8" t="n">
        <v>17625.02</v>
      </c>
      <c r="J483" s="8" t="n">
        <v>269820.33</v>
      </c>
      <c r="K483" s="8" t="n">
        <v>11179.96</v>
      </c>
      <c r="L483" s="8" t="n">
        <v>198404.77</v>
      </c>
      <c r="M483" s="8" t="n">
        <v>0</v>
      </c>
      <c r="N483" s="8" t="n">
        <v>71415.56</v>
      </c>
    </row>
    <row r="484" customFormat="false" ht="37.3" hidden="false" customHeight="true" outlineLevel="0" collapsed="false">
      <c r="A484" s="6" t="s">
        <v>1063</v>
      </c>
      <c r="B484" s="7" t="s">
        <v>1064</v>
      </c>
      <c r="C484" s="6" t="s">
        <v>22</v>
      </c>
      <c r="D484" s="6" t="s">
        <v>1065</v>
      </c>
      <c r="E484" s="7" t="s">
        <v>496</v>
      </c>
      <c r="F484" s="8" t="n">
        <v>7039.8</v>
      </c>
      <c r="G484" s="9" t="n">
        <v>6.66</v>
      </c>
      <c r="H484" s="8" t="n">
        <v>538195.52</v>
      </c>
      <c r="I484" s="8" t="n">
        <v>46885.09</v>
      </c>
      <c r="J484" s="8" t="n">
        <v>717851.38</v>
      </c>
      <c r="K484" s="8" t="n">
        <v>30890.99</v>
      </c>
      <c r="L484" s="8" t="n">
        <v>573624.92</v>
      </c>
      <c r="M484" s="8" t="n">
        <v>0</v>
      </c>
      <c r="N484" s="8" t="n">
        <v>144226.46</v>
      </c>
    </row>
    <row r="485" customFormat="false" ht="37.3" hidden="false" customHeight="true" outlineLevel="0" collapsed="false">
      <c r="A485" s="6" t="s">
        <v>1066</v>
      </c>
      <c r="B485" s="7" t="s">
        <v>1067</v>
      </c>
      <c r="C485" s="6" t="s">
        <v>22</v>
      </c>
      <c r="D485" s="6" t="s">
        <v>1068</v>
      </c>
      <c r="E485" s="7" t="s">
        <v>496</v>
      </c>
      <c r="F485" s="8" t="n">
        <v>3800.6</v>
      </c>
      <c r="G485" s="9" t="n">
        <v>6.66</v>
      </c>
      <c r="H485" s="8" t="n">
        <v>290517.96</v>
      </c>
      <c r="I485" s="8" t="n">
        <v>25312.01</v>
      </c>
      <c r="J485" s="8" t="n">
        <v>387509.36</v>
      </c>
      <c r="K485" s="8" t="n">
        <v>24787.18</v>
      </c>
      <c r="L485" s="8" t="n">
        <v>314526.82</v>
      </c>
      <c r="M485" s="8" t="n">
        <v>0</v>
      </c>
      <c r="N485" s="8" t="n">
        <v>72982.54</v>
      </c>
    </row>
    <row r="486" customFormat="false" ht="19.7" hidden="false" customHeight="true" outlineLevel="0" collapsed="false"/>
    <row r="487" customFormat="false" ht="13.75" hidden="false" customHeight="true" outlineLevel="0" collapsed="false">
      <c r="M487" s="10" t="s">
        <v>1069</v>
      </c>
      <c r="N487" s="10"/>
    </row>
    <row r="488" customFormat="false" ht="13.75" hidden="false" customHeight="true" outlineLevel="0" collapsed="false">
      <c r="A488" s="4" t="s">
        <v>16</v>
      </c>
      <c r="B488" s="4" t="s">
        <v>17</v>
      </c>
      <c r="C488" s="4" t="s">
        <v>18</v>
      </c>
      <c r="D488" s="4" t="s">
        <v>19</v>
      </c>
      <c r="E488" s="4" t="s">
        <v>20</v>
      </c>
      <c r="F488" s="5" t="n">
        <v>6</v>
      </c>
      <c r="G488" s="5" t="n">
        <v>7</v>
      </c>
      <c r="H488" s="5" t="n">
        <v>8</v>
      </c>
      <c r="I488" s="5" t="n">
        <v>9</v>
      </c>
      <c r="J488" s="5" t="n">
        <v>10</v>
      </c>
      <c r="K488" s="5" t="n">
        <v>11</v>
      </c>
      <c r="L488" s="5" t="n">
        <v>12</v>
      </c>
      <c r="M488" s="5" t="n">
        <v>13</v>
      </c>
      <c r="N488" s="5" t="n">
        <v>14</v>
      </c>
    </row>
    <row r="489" customFormat="false" ht="37.3" hidden="false" customHeight="true" outlineLevel="0" collapsed="false">
      <c r="A489" s="6" t="s">
        <v>1070</v>
      </c>
      <c r="B489" s="7" t="s">
        <v>1071</v>
      </c>
      <c r="C489" s="6" t="s">
        <v>22</v>
      </c>
      <c r="D489" s="6" t="s">
        <v>1072</v>
      </c>
      <c r="E489" s="7" t="s">
        <v>496</v>
      </c>
      <c r="F489" s="8" t="n">
        <v>571.2</v>
      </c>
      <c r="G489" s="9" t="n">
        <v>6.66</v>
      </c>
      <c r="H489" s="8" t="n">
        <v>43662.6</v>
      </c>
      <c r="I489" s="8" t="n">
        <v>3804.19</v>
      </c>
      <c r="J489" s="8" t="n">
        <v>58239.62</v>
      </c>
      <c r="K489" s="8" t="n">
        <v>0</v>
      </c>
      <c r="L489" s="8" t="n">
        <v>4460.58</v>
      </c>
      <c r="M489" s="8" t="n">
        <v>0</v>
      </c>
      <c r="N489" s="8" t="n">
        <v>53779.04</v>
      </c>
    </row>
    <row r="490" customFormat="false" ht="37.3" hidden="false" customHeight="true" outlineLevel="0" collapsed="false">
      <c r="A490" s="6" t="s">
        <v>1073</v>
      </c>
      <c r="B490" s="7" t="s">
        <v>1074</v>
      </c>
      <c r="C490" s="6" t="s">
        <v>22</v>
      </c>
      <c r="D490" s="6" t="s">
        <v>1075</v>
      </c>
      <c r="E490" s="7" t="s">
        <v>496</v>
      </c>
      <c r="F490" s="8" t="n">
        <v>2169.3</v>
      </c>
      <c r="G490" s="9" t="n">
        <v>6.66</v>
      </c>
      <c r="H490" s="8" t="n">
        <v>165821.64</v>
      </c>
      <c r="I490" s="8" t="n">
        <v>14447.52</v>
      </c>
      <c r="J490" s="8" t="n">
        <v>221182.22</v>
      </c>
      <c r="K490" s="8" t="n">
        <v>15266.45</v>
      </c>
      <c r="L490" s="8" t="n">
        <v>186463.28</v>
      </c>
      <c r="M490" s="8" t="n">
        <v>0</v>
      </c>
      <c r="N490" s="8" t="n">
        <v>34718.94</v>
      </c>
    </row>
    <row r="491" customFormat="false" ht="37.3" hidden="false" customHeight="true" outlineLevel="0" collapsed="false">
      <c r="A491" s="6" t="s">
        <v>1076</v>
      </c>
      <c r="B491" s="7" t="s">
        <v>1077</v>
      </c>
      <c r="C491" s="6" t="s">
        <v>22</v>
      </c>
      <c r="D491" s="6" t="s">
        <v>1078</v>
      </c>
      <c r="E491" s="7" t="s">
        <v>496</v>
      </c>
      <c r="F491" s="8" t="n">
        <v>3981.4</v>
      </c>
      <c r="G491" s="9" t="n">
        <v>6.66</v>
      </c>
      <c r="H491" s="8" t="n">
        <v>304738.51</v>
      </c>
      <c r="I491" s="8" t="n">
        <v>26516.1</v>
      </c>
      <c r="J491" s="8" t="n">
        <v>407109.93</v>
      </c>
      <c r="K491" s="8" t="n">
        <v>14605</v>
      </c>
      <c r="L491" s="8" t="n">
        <v>340503.75</v>
      </c>
      <c r="M491" s="8" t="n">
        <v>0</v>
      </c>
      <c r="N491" s="8" t="n">
        <v>66606.18</v>
      </c>
    </row>
    <row r="492" customFormat="false" ht="37.3" hidden="false" customHeight="true" outlineLevel="0" collapsed="false">
      <c r="A492" s="6" t="s">
        <v>1079</v>
      </c>
      <c r="B492" s="7" t="s">
        <v>1080</v>
      </c>
      <c r="C492" s="6" t="s">
        <v>22</v>
      </c>
      <c r="D492" s="6" t="s">
        <v>1081</v>
      </c>
      <c r="E492" s="7" t="s">
        <v>496</v>
      </c>
      <c r="F492" s="8" t="n">
        <v>502.5</v>
      </c>
      <c r="G492" s="9" t="n">
        <v>6.66</v>
      </c>
      <c r="H492" s="8" t="n">
        <v>38411.16</v>
      </c>
      <c r="I492" s="8" t="n">
        <v>3346.67</v>
      </c>
      <c r="J492" s="8" t="n">
        <v>51235</v>
      </c>
      <c r="K492" s="8" t="n">
        <v>2212.13</v>
      </c>
      <c r="L492" s="8" t="n">
        <v>44010.89</v>
      </c>
      <c r="M492" s="8" t="n">
        <v>0</v>
      </c>
      <c r="N492" s="8" t="n">
        <v>7224.11</v>
      </c>
    </row>
    <row r="493" customFormat="false" ht="37.3" hidden="false" customHeight="true" outlineLevel="0" collapsed="false">
      <c r="A493" s="6" t="s">
        <v>1082</v>
      </c>
      <c r="B493" s="7" t="s">
        <v>1083</v>
      </c>
      <c r="C493" s="6" t="s">
        <v>22</v>
      </c>
      <c r="D493" s="6" t="s">
        <v>1084</v>
      </c>
      <c r="E493" s="7" t="s">
        <v>496</v>
      </c>
      <c r="F493" s="8" t="n">
        <v>5597.4</v>
      </c>
      <c r="G493" s="9" t="n">
        <v>6.66</v>
      </c>
      <c r="H493" s="8" t="n">
        <v>424617.72</v>
      </c>
      <c r="I493" s="8" t="n">
        <v>36995.6</v>
      </c>
      <c r="J493" s="8" t="n">
        <v>566378.7</v>
      </c>
      <c r="K493" s="8" t="n">
        <v>39575.81</v>
      </c>
      <c r="L493" s="8" t="n">
        <v>493649.21</v>
      </c>
      <c r="M493" s="8" t="n">
        <v>1601.42</v>
      </c>
      <c r="N493" s="8" t="n">
        <f aca="false">72729.49+1601.42</f>
        <v>74330.91</v>
      </c>
    </row>
    <row r="494" customFormat="false" ht="37.3" hidden="false" customHeight="true" outlineLevel="0" collapsed="false">
      <c r="A494" s="6" t="s">
        <v>1085</v>
      </c>
      <c r="B494" s="7" t="s">
        <v>1086</v>
      </c>
      <c r="C494" s="6" t="s">
        <v>22</v>
      </c>
      <c r="D494" s="6" t="s">
        <v>1087</v>
      </c>
      <c r="E494" s="7" t="s">
        <v>496</v>
      </c>
      <c r="F494" s="8" t="n">
        <v>433.1</v>
      </c>
      <c r="G494" s="9" t="n">
        <v>6.66</v>
      </c>
      <c r="H494" s="8" t="n">
        <v>33105.96</v>
      </c>
      <c r="I494" s="8" t="n">
        <v>2884.44</v>
      </c>
      <c r="J494" s="8" t="n">
        <v>44392.58</v>
      </c>
      <c r="K494" s="8" t="n">
        <v>2550.12</v>
      </c>
      <c r="L494" s="8" t="n">
        <v>41677.23</v>
      </c>
      <c r="M494" s="8" t="n">
        <v>0</v>
      </c>
      <c r="N494" s="8" t="n">
        <v>2715.35</v>
      </c>
    </row>
    <row r="495" customFormat="false" ht="37.3" hidden="false" customHeight="true" outlineLevel="0" collapsed="false">
      <c r="A495" s="6" t="s">
        <v>1088</v>
      </c>
      <c r="B495" s="7" t="s">
        <v>1089</v>
      </c>
      <c r="C495" s="6" t="s">
        <v>22</v>
      </c>
      <c r="D495" s="6" t="s">
        <v>1090</v>
      </c>
      <c r="E495" s="7" t="s">
        <v>496</v>
      </c>
      <c r="F495" s="8" t="n">
        <v>660.5</v>
      </c>
      <c r="G495" s="9" t="n">
        <v>6.66</v>
      </c>
      <c r="H495" s="8" t="n">
        <v>50488.69</v>
      </c>
      <c r="I495" s="8" t="n">
        <v>4398.95</v>
      </c>
      <c r="J495" s="8" t="n">
        <v>67701.39</v>
      </c>
      <c r="K495" s="8" t="n">
        <v>2156.87</v>
      </c>
      <c r="L495" s="8" t="n">
        <v>43256.69</v>
      </c>
      <c r="M495" s="8" t="n">
        <v>0</v>
      </c>
      <c r="N495" s="8" t="n">
        <v>24444.7</v>
      </c>
    </row>
    <row r="496" customFormat="false" ht="37.3" hidden="false" customHeight="true" outlineLevel="0" collapsed="false">
      <c r="A496" s="6" t="s">
        <v>1091</v>
      </c>
      <c r="B496" s="7" t="s">
        <v>1092</v>
      </c>
      <c r="C496" s="6" t="s">
        <v>22</v>
      </c>
      <c r="D496" s="6" t="s">
        <v>1093</v>
      </c>
      <c r="E496" s="7" t="s">
        <v>496</v>
      </c>
      <c r="F496" s="8" t="n">
        <v>725.2</v>
      </c>
      <c r="G496" s="9" t="n">
        <v>6.66</v>
      </c>
      <c r="H496" s="8" t="n">
        <v>55434.24</v>
      </c>
      <c r="I496" s="8" t="n">
        <v>4829.84</v>
      </c>
      <c r="J496" s="8" t="n">
        <v>73941.36</v>
      </c>
      <c r="K496" s="8" t="n">
        <v>3838.62</v>
      </c>
      <c r="L496" s="8" t="n">
        <v>54852.33</v>
      </c>
      <c r="M496" s="8" t="n">
        <v>0</v>
      </c>
      <c r="N496" s="8" t="n">
        <v>19089.03</v>
      </c>
    </row>
    <row r="497" customFormat="false" ht="37.3" hidden="false" customHeight="true" outlineLevel="0" collapsed="false">
      <c r="A497" s="6" t="s">
        <v>1094</v>
      </c>
      <c r="B497" s="7" t="s">
        <v>1095</v>
      </c>
      <c r="C497" s="6" t="s">
        <v>22</v>
      </c>
      <c r="D497" s="6" t="s">
        <v>1096</v>
      </c>
      <c r="E497" s="7" t="s">
        <v>496</v>
      </c>
      <c r="F497" s="8" t="n">
        <v>712.2</v>
      </c>
      <c r="G497" s="9" t="n">
        <v>6.66</v>
      </c>
      <c r="H497" s="8" t="n">
        <v>54440.64</v>
      </c>
      <c r="I497" s="8" t="n">
        <v>4743.24</v>
      </c>
      <c r="J497" s="8" t="n">
        <v>72615.96</v>
      </c>
      <c r="K497" s="8" t="n">
        <v>1693.19</v>
      </c>
      <c r="L497" s="8" t="n">
        <v>19895.86</v>
      </c>
      <c r="M497" s="8" t="n">
        <v>0</v>
      </c>
      <c r="N497" s="8" t="n">
        <v>52720.1</v>
      </c>
    </row>
    <row r="498" customFormat="false" ht="37.3" hidden="false" customHeight="true" outlineLevel="0" collapsed="false">
      <c r="A498" s="6" t="s">
        <v>1097</v>
      </c>
      <c r="B498" s="7" t="s">
        <v>1098</v>
      </c>
      <c r="C498" s="6" t="s">
        <v>22</v>
      </c>
      <c r="D498" s="6" t="s">
        <v>1099</v>
      </c>
      <c r="E498" s="7" t="s">
        <v>496</v>
      </c>
      <c r="F498" s="8" t="n">
        <v>503.2</v>
      </c>
      <c r="G498" s="9" t="n">
        <v>6.66</v>
      </c>
      <c r="H498" s="8" t="n">
        <v>38464.68</v>
      </c>
      <c r="I498" s="8" t="n">
        <v>3351.31</v>
      </c>
      <c r="J498" s="8" t="n">
        <v>51306.34</v>
      </c>
      <c r="K498" s="8" t="n">
        <v>268.4</v>
      </c>
      <c r="L498" s="8" t="n">
        <v>17675.2</v>
      </c>
      <c r="M498" s="8" t="n">
        <v>0</v>
      </c>
      <c r="N498" s="8" t="n">
        <v>33631.14</v>
      </c>
    </row>
    <row r="499" customFormat="false" ht="37.3" hidden="false" customHeight="true" outlineLevel="0" collapsed="false">
      <c r="A499" s="6" t="s">
        <v>1100</v>
      </c>
      <c r="B499" s="7" t="s">
        <v>1101</v>
      </c>
      <c r="C499" s="6" t="s">
        <v>22</v>
      </c>
      <c r="D499" s="6" t="s">
        <v>1102</v>
      </c>
      <c r="E499" s="7" t="s">
        <v>496</v>
      </c>
      <c r="F499" s="8" t="n">
        <v>504</v>
      </c>
      <c r="G499" s="9" t="n">
        <v>6.66</v>
      </c>
      <c r="H499" s="8" t="n">
        <v>38525.88</v>
      </c>
      <c r="I499" s="8" t="n">
        <v>3356.64</v>
      </c>
      <c r="J499" s="8" t="n">
        <v>51387.96</v>
      </c>
      <c r="K499" s="8" t="n">
        <v>1496.5</v>
      </c>
      <c r="L499" s="8" t="n">
        <v>27335.62</v>
      </c>
      <c r="M499" s="8" t="n">
        <v>0</v>
      </c>
      <c r="N499" s="8" t="n">
        <v>24052.34</v>
      </c>
    </row>
    <row r="500" customFormat="false" ht="37.3" hidden="false" customHeight="true" outlineLevel="0" collapsed="false">
      <c r="A500" s="6" t="s">
        <v>1103</v>
      </c>
      <c r="B500" s="7" t="s">
        <v>1104</v>
      </c>
      <c r="C500" s="6" t="s">
        <v>22</v>
      </c>
      <c r="D500" s="6" t="s">
        <v>1105</v>
      </c>
      <c r="E500" s="7" t="s">
        <v>496</v>
      </c>
      <c r="F500" s="8" t="n">
        <v>732.4</v>
      </c>
      <c r="G500" s="9" t="n">
        <v>6.66</v>
      </c>
      <c r="H500" s="8" t="n">
        <v>55984.57</v>
      </c>
      <c r="I500" s="8" t="n">
        <v>4877.79</v>
      </c>
      <c r="J500" s="8" t="n">
        <v>74675.43</v>
      </c>
      <c r="K500" s="8" t="n">
        <v>2075.08</v>
      </c>
      <c r="L500" s="8" t="n">
        <v>31676.28</v>
      </c>
      <c r="M500" s="8" t="n">
        <v>0</v>
      </c>
      <c r="N500" s="8" t="n">
        <v>42999.15</v>
      </c>
    </row>
    <row r="501" customFormat="false" ht="19.7" hidden="false" customHeight="true" outlineLevel="0" collapsed="false"/>
    <row r="502" customFormat="false" ht="13.75" hidden="false" customHeight="true" outlineLevel="0" collapsed="false">
      <c r="M502" s="10" t="s">
        <v>1106</v>
      </c>
      <c r="N502" s="10"/>
    </row>
    <row r="503" customFormat="false" ht="13.75" hidden="false" customHeight="true" outlineLevel="0" collapsed="false">
      <c r="A503" s="4" t="s">
        <v>16</v>
      </c>
      <c r="B503" s="4" t="s">
        <v>17</v>
      </c>
      <c r="C503" s="4" t="s">
        <v>18</v>
      </c>
      <c r="D503" s="4" t="s">
        <v>19</v>
      </c>
      <c r="E503" s="4" t="s">
        <v>20</v>
      </c>
      <c r="F503" s="5" t="n">
        <v>6</v>
      </c>
      <c r="G503" s="5" t="n">
        <v>7</v>
      </c>
      <c r="H503" s="5" t="n">
        <v>8</v>
      </c>
      <c r="I503" s="5" t="n">
        <v>9</v>
      </c>
      <c r="J503" s="5" t="n">
        <v>10</v>
      </c>
      <c r="K503" s="5" t="n">
        <v>11</v>
      </c>
      <c r="L503" s="5" t="n">
        <v>12</v>
      </c>
      <c r="M503" s="5" t="n">
        <v>13</v>
      </c>
      <c r="N503" s="5" t="n">
        <v>14</v>
      </c>
    </row>
    <row r="504" customFormat="false" ht="37.3" hidden="false" customHeight="true" outlineLevel="0" collapsed="false">
      <c r="A504" s="6" t="s">
        <v>1107</v>
      </c>
      <c r="B504" s="7" t="s">
        <v>1108</v>
      </c>
      <c r="C504" s="6" t="s">
        <v>22</v>
      </c>
      <c r="D504" s="6" t="s">
        <v>1109</v>
      </c>
      <c r="E504" s="7" t="s">
        <v>496</v>
      </c>
      <c r="F504" s="8" t="n">
        <v>373.6</v>
      </c>
      <c r="G504" s="9" t="n">
        <v>6.66</v>
      </c>
      <c r="H504" s="8" t="n">
        <v>28558.08</v>
      </c>
      <c r="I504" s="8" t="n">
        <v>2488.19</v>
      </c>
      <c r="J504" s="8" t="n">
        <v>38092.4</v>
      </c>
      <c r="K504" s="8" t="n">
        <v>1865.45</v>
      </c>
      <c r="L504" s="8" t="n">
        <v>31351.89</v>
      </c>
      <c r="M504" s="8" t="n">
        <v>0</v>
      </c>
      <c r="N504" s="8" t="n">
        <v>6740.51</v>
      </c>
    </row>
    <row r="505" customFormat="false" ht="37.3" hidden="false" customHeight="true" outlineLevel="0" collapsed="false">
      <c r="A505" s="6" t="s">
        <v>1110</v>
      </c>
      <c r="B505" s="7" t="s">
        <v>1111</v>
      </c>
      <c r="C505" s="6" t="s">
        <v>22</v>
      </c>
      <c r="D505" s="6" t="s">
        <v>1112</v>
      </c>
      <c r="E505" s="7" t="s">
        <v>496</v>
      </c>
      <c r="F505" s="8" t="n">
        <v>2521.35</v>
      </c>
      <c r="G505" s="9" t="n">
        <v>6.66</v>
      </c>
      <c r="H505" s="8" t="n">
        <v>192732.48</v>
      </c>
      <c r="I505" s="8" t="n">
        <v>16792.18</v>
      </c>
      <c r="J505" s="8" t="n">
        <v>257077.38</v>
      </c>
      <c r="K505" s="8" t="n">
        <v>8530.99</v>
      </c>
      <c r="L505" s="8" t="n">
        <v>169842.4</v>
      </c>
      <c r="M505" s="8" t="n">
        <v>0</v>
      </c>
      <c r="N505" s="8" t="n">
        <v>87234.98</v>
      </c>
    </row>
    <row r="506" customFormat="false" ht="37.3" hidden="false" customHeight="true" outlineLevel="0" collapsed="false">
      <c r="A506" s="6" t="s">
        <v>1113</v>
      </c>
      <c r="B506" s="7" t="s">
        <v>1114</v>
      </c>
      <c r="C506" s="6" t="s">
        <v>22</v>
      </c>
      <c r="D506" s="6" t="s">
        <v>1115</v>
      </c>
      <c r="E506" s="7" t="s">
        <v>496</v>
      </c>
      <c r="F506" s="8" t="n">
        <v>1088.2</v>
      </c>
      <c r="G506" s="9" t="n">
        <v>6.66</v>
      </c>
      <c r="H506" s="8" t="n">
        <v>83182.09</v>
      </c>
      <c r="I506" s="8" t="n">
        <v>7247.43</v>
      </c>
      <c r="J506" s="8" t="n">
        <v>110953.01</v>
      </c>
      <c r="K506" s="8" t="n">
        <v>3714.24</v>
      </c>
      <c r="L506" s="8" t="n">
        <v>80593.37</v>
      </c>
      <c r="M506" s="8" t="n">
        <v>0</v>
      </c>
      <c r="N506" s="8" t="n">
        <v>30359.64</v>
      </c>
    </row>
    <row r="507" customFormat="false" ht="37.3" hidden="false" customHeight="true" outlineLevel="0" collapsed="false">
      <c r="A507" s="6" t="s">
        <v>1116</v>
      </c>
      <c r="B507" s="7" t="s">
        <v>1117</v>
      </c>
      <c r="C507" s="6" t="s">
        <v>22</v>
      </c>
      <c r="D507" s="6" t="s">
        <v>1118</v>
      </c>
      <c r="E507" s="7" t="s">
        <v>496</v>
      </c>
      <c r="F507" s="8" t="n">
        <v>291.9</v>
      </c>
      <c r="G507" s="9" t="n">
        <v>6.66</v>
      </c>
      <c r="H507" s="8" t="n">
        <v>22312.92</v>
      </c>
      <c r="I507" s="8" t="n">
        <v>1944.06</v>
      </c>
      <c r="J507" s="8" t="n">
        <v>29762.22</v>
      </c>
      <c r="K507" s="8" t="n">
        <v>3810.48</v>
      </c>
      <c r="L507" s="8" t="n">
        <v>26471.34</v>
      </c>
      <c r="M507" s="8" t="n">
        <v>0</v>
      </c>
      <c r="N507" s="8" t="n">
        <v>3290.88</v>
      </c>
    </row>
    <row r="508" customFormat="false" ht="37.3" hidden="false" customHeight="true" outlineLevel="0" collapsed="false">
      <c r="A508" s="6" t="s">
        <v>1119</v>
      </c>
      <c r="B508" s="7" t="s">
        <v>1120</v>
      </c>
      <c r="C508" s="6" t="s">
        <v>22</v>
      </c>
      <c r="D508" s="6" t="s">
        <v>1121</v>
      </c>
      <c r="E508" s="7" t="s">
        <v>496</v>
      </c>
      <c r="F508" s="8" t="n">
        <v>374.3</v>
      </c>
      <c r="G508" s="9" t="n">
        <v>6.66</v>
      </c>
      <c r="H508" s="8" t="n">
        <v>28612.79</v>
      </c>
      <c r="I508" s="8" t="n">
        <v>2492.86</v>
      </c>
      <c r="J508" s="8" t="n">
        <v>38166.19</v>
      </c>
      <c r="K508" s="8" t="n">
        <v>2134.64</v>
      </c>
      <c r="L508" s="8" t="n">
        <v>28585.02</v>
      </c>
      <c r="M508" s="8" t="n">
        <v>0</v>
      </c>
      <c r="N508" s="8" t="n">
        <v>9581.17</v>
      </c>
    </row>
    <row r="509" customFormat="false" ht="37.3" hidden="false" customHeight="true" outlineLevel="0" collapsed="false">
      <c r="A509" s="6" t="s">
        <v>1122</v>
      </c>
      <c r="B509" s="7" t="s">
        <v>1123</v>
      </c>
      <c r="C509" s="6" t="s">
        <v>22</v>
      </c>
      <c r="D509" s="6" t="s">
        <v>1124</v>
      </c>
      <c r="E509" s="7" t="s">
        <v>496</v>
      </c>
      <c r="F509" s="8" t="n">
        <v>496.8</v>
      </c>
      <c r="G509" s="9" t="n">
        <v>6.66</v>
      </c>
      <c r="H509" s="8" t="n">
        <v>37975.48</v>
      </c>
      <c r="I509" s="8" t="n">
        <v>3308.7</v>
      </c>
      <c r="J509" s="8" t="n">
        <v>50653.88</v>
      </c>
      <c r="K509" s="8" t="n">
        <v>272.39</v>
      </c>
      <c r="L509" s="8" t="n">
        <v>27918.11</v>
      </c>
      <c r="M509" s="8" t="n">
        <v>0</v>
      </c>
      <c r="N509" s="8" t="n">
        <v>22735.77</v>
      </c>
    </row>
    <row r="510" customFormat="false" ht="37.3" hidden="false" customHeight="true" outlineLevel="0" collapsed="false">
      <c r="A510" s="6" t="s">
        <v>1125</v>
      </c>
      <c r="B510" s="7" t="s">
        <v>1126</v>
      </c>
      <c r="C510" s="6" t="s">
        <v>22</v>
      </c>
      <c r="D510" s="6" t="s">
        <v>1127</v>
      </c>
      <c r="E510" s="7" t="s">
        <v>496</v>
      </c>
      <c r="F510" s="8" t="n">
        <v>726.6</v>
      </c>
      <c r="G510" s="9" t="n">
        <v>6.66</v>
      </c>
      <c r="H510" s="8" t="n">
        <v>55541.4</v>
      </c>
      <c r="I510" s="8" t="n">
        <v>4839.15</v>
      </c>
      <c r="J510" s="8" t="n">
        <v>74084.22</v>
      </c>
      <c r="K510" s="8" t="n">
        <v>3472.02</v>
      </c>
      <c r="L510" s="8" t="n">
        <v>51803.66</v>
      </c>
      <c r="M510" s="8" t="n">
        <v>0</v>
      </c>
      <c r="N510" s="8" t="n">
        <v>22280.56</v>
      </c>
    </row>
    <row r="511" customFormat="false" ht="37.3" hidden="false" customHeight="true" outlineLevel="0" collapsed="false">
      <c r="A511" s="6" t="s">
        <v>1128</v>
      </c>
      <c r="B511" s="7" t="s">
        <v>1129</v>
      </c>
      <c r="C511" s="6" t="s">
        <v>22</v>
      </c>
      <c r="D511" s="6" t="s">
        <v>1130</v>
      </c>
      <c r="E511" s="7" t="s">
        <v>496</v>
      </c>
      <c r="F511" s="8" t="n">
        <v>3145.1</v>
      </c>
      <c r="G511" s="9" t="n">
        <v>6.66</v>
      </c>
      <c r="H511" s="8" t="n">
        <v>240411.63</v>
      </c>
      <c r="I511" s="8" t="n">
        <v>20946.36</v>
      </c>
      <c r="J511" s="8" t="n">
        <v>320674.69</v>
      </c>
      <c r="K511" s="8" t="n">
        <v>14479.62</v>
      </c>
      <c r="L511" s="8" t="n">
        <v>220260.67</v>
      </c>
      <c r="M511" s="8" t="n">
        <v>0</v>
      </c>
      <c r="N511" s="8" t="n">
        <v>100414.02</v>
      </c>
    </row>
    <row r="512" customFormat="false" ht="37.3" hidden="false" customHeight="true" outlineLevel="0" collapsed="false">
      <c r="A512" s="6" t="s">
        <v>1131</v>
      </c>
      <c r="B512" s="7" t="s">
        <v>1132</v>
      </c>
      <c r="C512" s="6" t="s">
        <v>22</v>
      </c>
      <c r="D512" s="6" t="s">
        <v>1133</v>
      </c>
      <c r="E512" s="7" t="s">
        <v>496</v>
      </c>
      <c r="F512" s="8" t="n">
        <v>670.7</v>
      </c>
      <c r="G512" s="9" t="n">
        <v>6.66</v>
      </c>
      <c r="H512" s="8" t="n">
        <v>51268.56</v>
      </c>
      <c r="I512" s="8" t="n">
        <v>4466.85</v>
      </c>
      <c r="J512" s="8" t="n">
        <v>68384.8</v>
      </c>
      <c r="K512" s="8" t="n">
        <v>2698.43</v>
      </c>
      <c r="L512" s="8" t="n">
        <v>48335.5</v>
      </c>
      <c r="M512" s="8" t="n">
        <v>0</v>
      </c>
      <c r="N512" s="8" t="n">
        <v>20049.3</v>
      </c>
    </row>
    <row r="513" customFormat="false" ht="37.3" hidden="false" customHeight="true" outlineLevel="0" collapsed="false">
      <c r="A513" s="6" t="s">
        <v>1134</v>
      </c>
      <c r="B513" s="7" t="s">
        <v>1135</v>
      </c>
      <c r="C513" s="6" t="s">
        <v>22</v>
      </c>
      <c r="D513" s="6" t="s">
        <v>1136</v>
      </c>
      <c r="E513" s="7" t="s">
        <v>496</v>
      </c>
      <c r="F513" s="8" t="n">
        <v>612</v>
      </c>
      <c r="G513" s="9" t="n">
        <v>6.66</v>
      </c>
      <c r="H513" s="8" t="n">
        <v>46781.4</v>
      </c>
      <c r="I513" s="8" t="n">
        <v>4075.93</v>
      </c>
      <c r="J513" s="8" t="n">
        <v>62399.7</v>
      </c>
      <c r="K513" s="8" t="n">
        <v>1551.98</v>
      </c>
      <c r="L513" s="8" t="n">
        <v>52460.68</v>
      </c>
      <c r="M513" s="8" t="n">
        <v>0</v>
      </c>
      <c r="N513" s="8" t="n">
        <v>9939.02</v>
      </c>
    </row>
    <row r="514" customFormat="false" ht="37.3" hidden="false" customHeight="true" outlineLevel="0" collapsed="false">
      <c r="A514" s="6" t="s">
        <v>1137</v>
      </c>
      <c r="B514" s="7" t="s">
        <v>1138</v>
      </c>
      <c r="C514" s="6" t="s">
        <v>22</v>
      </c>
      <c r="D514" s="6" t="s">
        <v>1139</v>
      </c>
      <c r="E514" s="7" t="s">
        <v>496</v>
      </c>
      <c r="F514" s="8" t="n">
        <v>2966.7</v>
      </c>
      <c r="G514" s="9" t="n">
        <v>6.66</v>
      </c>
      <c r="H514" s="8" t="n">
        <v>226775.28</v>
      </c>
      <c r="I514" s="8" t="n">
        <v>19758.2</v>
      </c>
      <c r="J514" s="8" t="n">
        <v>302477.29</v>
      </c>
      <c r="K514" s="8" t="n">
        <v>15040.93</v>
      </c>
      <c r="L514" s="8" t="n">
        <v>203077.6</v>
      </c>
      <c r="M514" s="8" t="n">
        <v>0</v>
      </c>
      <c r="N514" s="8" t="n">
        <v>99399.69</v>
      </c>
    </row>
    <row r="515" customFormat="false" ht="37.3" hidden="false" customHeight="true" outlineLevel="0" collapsed="false">
      <c r="A515" s="6" t="s">
        <v>1140</v>
      </c>
      <c r="B515" s="7" t="s">
        <v>1141</v>
      </c>
      <c r="C515" s="6" t="s">
        <v>22</v>
      </c>
      <c r="D515" s="6" t="s">
        <v>1142</v>
      </c>
      <c r="E515" s="7" t="s">
        <v>496</v>
      </c>
      <c r="F515" s="8" t="n">
        <v>3172.7</v>
      </c>
      <c r="G515" s="9" t="n">
        <v>6.66</v>
      </c>
      <c r="H515" s="8" t="n">
        <v>242521.68</v>
      </c>
      <c r="I515" s="8" t="n">
        <v>21130.17</v>
      </c>
      <c r="J515" s="8" t="n">
        <v>323488.98</v>
      </c>
      <c r="K515" s="8" t="n">
        <v>21761.52</v>
      </c>
      <c r="L515" s="8" t="n">
        <v>236495.22</v>
      </c>
      <c r="M515" s="8" t="n">
        <v>0</v>
      </c>
      <c r="N515" s="8" t="n">
        <v>86993.76</v>
      </c>
    </row>
    <row r="516" customFormat="false" ht="19.7" hidden="false" customHeight="true" outlineLevel="0" collapsed="false"/>
    <row r="517" customFormat="false" ht="13.75" hidden="false" customHeight="true" outlineLevel="0" collapsed="false">
      <c r="M517" s="10" t="s">
        <v>1143</v>
      </c>
      <c r="N517" s="10"/>
    </row>
    <row r="518" customFormat="false" ht="13.75" hidden="false" customHeight="true" outlineLevel="0" collapsed="false">
      <c r="A518" s="4" t="s">
        <v>16</v>
      </c>
      <c r="B518" s="4" t="s">
        <v>17</v>
      </c>
      <c r="C518" s="4" t="s">
        <v>18</v>
      </c>
      <c r="D518" s="4" t="s">
        <v>19</v>
      </c>
      <c r="E518" s="4" t="s">
        <v>20</v>
      </c>
      <c r="F518" s="5" t="n">
        <v>6</v>
      </c>
      <c r="G518" s="5" t="n">
        <v>7</v>
      </c>
      <c r="H518" s="5" t="n">
        <v>8</v>
      </c>
      <c r="I518" s="5" t="n">
        <v>9</v>
      </c>
      <c r="J518" s="5" t="n">
        <v>10</v>
      </c>
      <c r="K518" s="5" t="n">
        <v>11</v>
      </c>
      <c r="L518" s="5" t="n">
        <v>12</v>
      </c>
      <c r="M518" s="5" t="n">
        <v>13</v>
      </c>
      <c r="N518" s="5" t="n">
        <v>14</v>
      </c>
    </row>
    <row r="519" customFormat="false" ht="37.3" hidden="false" customHeight="true" outlineLevel="0" collapsed="false">
      <c r="A519" s="6" t="s">
        <v>1144</v>
      </c>
      <c r="B519" s="7" t="s">
        <v>1145</v>
      </c>
      <c r="C519" s="6" t="s">
        <v>22</v>
      </c>
      <c r="D519" s="6" t="s">
        <v>1146</v>
      </c>
      <c r="E519" s="7" t="s">
        <v>496</v>
      </c>
      <c r="F519" s="8" t="n">
        <v>7781.7</v>
      </c>
      <c r="G519" s="9" t="n">
        <v>6.66</v>
      </c>
      <c r="H519" s="8" t="n">
        <v>589400.27</v>
      </c>
      <c r="I519" s="8" t="n">
        <v>51405.12</v>
      </c>
      <c r="J519" s="8" t="n">
        <v>785817.61</v>
      </c>
      <c r="K519" s="8" t="n">
        <v>62623.41</v>
      </c>
      <c r="L519" s="8" t="n">
        <v>450698.28</v>
      </c>
      <c r="M519" s="8" t="n">
        <v>0</v>
      </c>
      <c r="N519" s="8" t="n">
        <v>335119.33</v>
      </c>
    </row>
    <row r="520" customFormat="false" ht="37.3" hidden="false" customHeight="true" outlineLevel="0" collapsed="false">
      <c r="A520" s="6" t="s">
        <v>1147</v>
      </c>
      <c r="B520" s="7" t="s">
        <v>1148</v>
      </c>
      <c r="C520" s="6" t="s">
        <v>22</v>
      </c>
      <c r="D520" s="6" t="s">
        <v>1149</v>
      </c>
      <c r="E520" s="7" t="s">
        <v>496</v>
      </c>
      <c r="F520" s="8" t="n">
        <v>1827.4</v>
      </c>
      <c r="G520" s="9" t="n">
        <v>6.66</v>
      </c>
      <c r="H520" s="8" t="n">
        <v>139686.71</v>
      </c>
      <c r="I520" s="8" t="n">
        <v>12170.47</v>
      </c>
      <c r="J520" s="8" t="n">
        <v>186322.01</v>
      </c>
      <c r="K520" s="8" t="n">
        <v>7366.37</v>
      </c>
      <c r="L520" s="8" t="n">
        <v>126525.52</v>
      </c>
      <c r="M520" s="8" t="n">
        <v>0</v>
      </c>
      <c r="N520" s="8" t="n">
        <v>59796.49</v>
      </c>
    </row>
    <row r="521" customFormat="false" ht="37.3" hidden="false" customHeight="true" outlineLevel="0" collapsed="false">
      <c r="A521" s="6" t="s">
        <v>1150</v>
      </c>
      <c r="B521" s="7" t="s">
        <v>1151</v>
      </c>
      <c r="C521" s="6" t="s">
        <v>22</v>
      </c>
      <c r="D521" s="6" t="s">
        <v>1152</v>
      </c>
      <c r="E521" s="7" t="s">
        <v>496</v>
      </c>
      <c r="F521" s="8" t="n">
        <v>750.2</v>
      </c>
      <c r="G521" s="9" t="n">
        <v>7</v>
      </c>
      <c r="H521" s="8" t="n">
        <v>58515.6</v>
      </c>
      <c r="I521" s="8" t="n">
        <v>5251.4</v>
      </c>
      <c r="J521" s="8" t="n">
        <v>78170.84</v>
      </c>
      <c r="K521" s="8" t="n">
        <v>13640</v>
      </c>
      <c r="L521" s="8" t="n">
        <v>71310.97</v>
      </c>
      <c r="M521" s="8" t="n">
        <v>0</v>
      </c>
      <c r="N521" s="8" t="n">
        <v>6859.87</v>
      </c>
    </row>
    <row r="522" customFormat="false" ht="37.3" hidden="false" customHeight="true" outlineLevel="0" collapsed="false">
      <c r="A522" s="6" t="s">
        <v>1153</v>
      </c>
      <c r="B522" s="7" t="s">
        <v>1154</v>
      </c>
      <c r="C522" s="6" t="s">
        <v>22</v>
      </c>
      <c r="D522" s="6" t="s">
        <v>1155</v>
      </c>
      <c r="E522" s="7" t="s">
        <v>496</v>
      </c>
      <c r="F522" s="8" t="n">
        <v>432.8</v>
      </c>
      <c r="G522" s="9" t="n">
        <v>6.66</v>
      </c>
      <c r="H522" s="8" t="n">
        <v>33083.28</v>
      </c>
      <c r="I522" s="8" t="n">
        <v>2882.45</v>
      </c>
      <c r="J522" s="8" t="n">
        <v>44362.08</v>
      </c>
      <c r="K522" s="8" t="n">
        <v>5455.51</v>
      </c>
      <c r="L522" s="8" t="n">
        <v>37597.67</v>
      </c>
      <c r="M522" s="8" t="n">
        <v>0</v>
      </c>
      <c r="N522" s="8" t="n">
        <v>6764.41</v>
      </c>
    </row>
    <row r="523" customFormat="false" ht="37.3" hidden="false" customHeight="true" outlineLevel="0" collapsed="false">
      <c r="A523" s="6" t="s">
        <v>1156</v>
      </c>
      <c r="B523" s="7" t="s">
        <v>1157</v>
      </c>
      <c r="C523" s="6" t="s">
        <v>22</v>
      </c>
      <c r="D523" s="6" t="s">
        <v>1158</v>
      </c>
      <c r="E523" s="7" t="s">
        <v>496</v>
      </c>
      <c r="F523" s="8" t="n">
        <v>4051</v>
      </c>
      <c r="G523" s="9" t="n">
        <v>6.66</v>
      </c>
      <c r="H523" s="8" t="n">
        <v>309658.44</v>
      </c>
      <c r="I523" s="8" t="n">
        <v>26979.62</v>
      </c>
      <c r="J523" s="8" t="n">
        <v>413039.98</v>
      </c>
      <c r="K523" s="8" t="n">
        <v>7540.78</v>
      </c>
      <c r="L523" s="8" t="n">
        <v>16694.31</v>
      </c>
      <c r="M523" s="8" t="n">
        <v>0</v>
      </c>
      <c r="N523" s="8" t="n">
        <v>396345.67</v>
      </c>
    </row>
    <row r="524" customFormat="false" ht="37.3" hidden="false" customHeight="true" outlineLevel="0" collapsed="false">
      <c r="A524" s="6" t="s">
        <v>1159</v>
      </c>
      <c r="B524" s="7" t="s">
        <v>1160</v>
      </c>
      <c r="C524" s="6" t="s">
        <v>22</v>
      </c>
      <c r="D524" s="6" t="s">
        <v>1161</v>
      </c>
      <c r="E524" s="7" t="s">
        <v>496</v>
      </c>
      <c r="F524" s="8" t="n">
        <v>3327.1</v>
      </c>
      <c r="G524" s="9" t="n">
        <v>6.66</v>
      </c>
      <c r="H524" s="8" t="n">
        <v>254314.64</v>
      </c>
      <c r="I524" s="8" t="n">
        <v>22158.53</v>
      </c>
      <c r="J524" s="8" t="n">
        <v>339212.61</v>
      </c>
      <c r="K524" s="8" t="n">
        <v>28423.08</v>
      </c>
      <c r="L524" s="8" t="n">
        <v>241254.58</v>
      </c>
      <c r="M524" s="8" t="n">
        <v>0</v>
      </c>
      <c r="N524" s="8" t="n">
        <v>97958.03</v>
      </c>
    </row>
    <row r="525" customFormat="false" ht="37.3" hidden="false" customHeight="true" outlineLevel="0" collapsed="false">
      <c r="A525" s="6" t="s">
        <v>1162</v>
      </c>
      <c r="B525" s="7" t="s">
        <v>1163</v>
      </c>
      <c r="C525" s="6" t="s">
        <v>22</v>
      </c>
      <c r="D525" s="6" t="s">
        <v>1164</v>
      </c>
      <c r="E525" s="7" t="s">
        <v>496</v>
      </c>
      <c r="F525" s="8" t="n">
        <v>7812.1</v>
      </c>
      <c r="G525" s="9" t="n">
        <v>6.66</v>
      </c>
      <c r="H525" s="8" t="n">
        <v>597159.18</v>
      </c>
      <c r="I525" s="8" t="n">
        <v>52028.55</v>
      </c>
      <c r="J525" s="8" t="n">
        <v>796524.25</v>
      </c>
      <c r="K525" s="8" t="n">
        <v>43576.72</v>
      </c>
      <c r="L525" s="8" t="n">
        <v>550061.8</v>
      </c>
      <c r="M525" s="8" t="n">
        <v>0</v>
      </c>
      <c r="N525" s="8" t="n">
        <v>246462.45</v>
      </c>
    </row>
    <row r="526" customFormat="false" ht="37.3" hidden="false" customHeight="true" outlineLevel="0" collapsed="false">
      <c r="A526" s="6" t="s">
        <v>1165</v>
      </c>
      <c r="B526" s="7" t="s">
        <v>1166</v>
      </c>
      <c r="C526" s="6" t="s">
        <v>22</v>
      </c>
      <c r="D526" s="6" t="s">
        <v>1167</v>
      </c>
      <c r="E526" s="7" t="s">
        <v>496</v>
      </c>
      <c r="F526" s="8" t="n">
        <v>3911.98</v>
      </c>
      <c r="G526" s="9" t="n">
        <v>6.66</v>
      </c>
      <c r="H526" s="8" t="n">
        <v>299032.32</v>
      </c>
      <c r="I526" s="8" t="n">
        <v>26053.77</v>
      </c>
      <c r="J526" s="8" t="n">
        <v>398866.08</v>
      </c>
      <c r="K526" s="8" t="n">
        <v>8426.77</v>
      </c>
      <c r="L526" s="8" t="n">
        <v>291930.72</v>
      </c>
      <c r="M526" s="8" t="n">
        <v>0</v>
      </c>
      <c r="N526" s="8" t="n">
        <v>106935.36</v>
      </c>
    </row>
    <row r="527" customFormat="false" ht="37.3" hidden="false" customHeight="true" outlineLevel="0" collapsed="false">
      <c r="A527" s="6" t="s">
        <v>1168</v>
      </c>
      <c r="B527" s="7" t="s">
        <v>1169</v>
      </c>
      <c r="C527" s="6" t="s">
        <v>22</v>
      </c>
      <c r="D527" s="6" t="s">
        <v>1170</v>
      </c>
      <c r="E527" s="7" t="s">
        <v>496</v>
      </c>
      <c r="F527" s="8" t="n">
        <v>3540.56</v>
      </c>
      <c r="G527" s="9" t="n">
        <v>6.66</v>
      </c>
      <c r="H527" s="8" t="n">
        <v>270640.29</v>
      </c>
      <c r="I527" s="8" t="n">
        <v>23580.13</v>
      </c>
      <c r="J527" s="8" t="n">
        <v>360995.43</v>
      </c>
      <c r="K527" s="8" t="n">
        <v>26101.35</v>
      </c>
      <c r="L527" s="8" t="n">
        <v>218363.84</v>
      </c>
      <c r="M527" s="8" t="n">
        <v>0</v>
      </c>
      <c r="N527" s="8" t="n">
        <v>142631.59</v>
      </c>
    </row>
    <row r="528" customFormat="false" ht="37.3" hidden="false" customHeight="true" outlineLevel="0" collapsed="false">
      <c r="A528" s="6" t="s">
        <v>1171</v>
      </c>
      <c r="B528" s="7" t="s">
        <v>1172</v>
      </c>
      <c r="C528" s="6" t="s">
        <v>22</v>
      </c>
      <c r="D528" s="6" t="s">
        <v>1173</v>
      </c>
      <c r="E528" s="7" t="s">
        <v>496</v>
      </c>
      <c r="F528" s="8" t="n">
        <v>4158.5</v>
      </c>
      <c r="G528" s="9" t="n">
        <v>6.66</v>
      </c>
      <c r="H528" s="8" t="n">
        <v>317875.9</v>
      </c>
      <c r="I528" s="8" t="n">
        <v>27695.61</v>
      </c>
      <c r="J528" s="8" t="n">
        <v>424000.94</v>
      </c>
      <c r="K528" s="8" t="n">
        <v>38982.51</v>
      </c>
      <c r="L528" s="8" t="n">
        <v>357487.05</v>
      </c>
      <c r="M528" s="8" t="n">
        <v>0</v>
      </c>
      <c r="N528" s="8" t="n">
        <v>66513.89</v>
      </c>
    </row>
    <row r="529" customFormat="false" ht="37.3" hidden="false" customHeight="true" outlineLevel="0" collapsed="false">
      <c r="A529" s="6" t="s">
        <v>1174</v>
      </c>
      <c r="B529" s="7" t="s">
        <v>1175</v>
      </c>
      <c r="C529" s="6" t="s">
        <v>22</v>
      </c>
      <c r="D529" s="6" t="s">
        <v>1176</v>
      </c>
      <c r="E529" s="7" t="s">
        <v>496</v>
      </c>
      <c r="F529" s="8" t="n">
        <v>1896.3</v>
      </c>
      <c r="G529" s="9" t="n">
        <v>6.66</v>
      </c>
      <c r="H529" s="8" t="n">
        <v>144953.28</v>
      </c>
      <c r="I529" s="8" t="n">
        <v>12629.33</v>
      </c>
      <c r="J529" s="8" t="n">
        <v>193346.9</v>
      </c>
      <c r="K529" s="8" t="n">
        <v>9576.23</v>
      </c>
      <c r="L529" s="8" t="n">
        <v>175366.07</v>
      </c>
      <c r="M529" s="8" t="n">
        <v>0</v>
      </c>
      <c r="N529" s="8" t="n">
        <v>17980.83</v>
      </c>
    </row>
    <row r="530" customFormat="false" ht="37.3" hidden="false" customHeight="true" outlineLevel="0" collapsed="false">
      <c r="A530" s="6" t="s">
        <v>1177</v>
      </c>
      <c r="B530" s="7" t="s">
        <v>1178</v>
      </c>
      <c r="C530" s="6" t="s">
        <v>22</v>
      </c>
      <c r="D530" s="6" t="s">
        <v>1179</v>
      </c>
      <c r="E530" s="7" t="s">
        <v>496</v>
      </c>
      <c r="F530" s="8" t="n">
        <v>322.2</v>
      </c>
      <c r="G530" s="9" t="n">
        <v>6.66</v>
      </c>
      <c r="H530" s="8" t="n">
        <v>24629.04</v>
      </c>
      <c r="I530" s="8" t="n">
        <v>2145.85</v>
      </c>
      <c r="J530" s="8" t="n">
        <v>32851.58</v>
      </c>
      <c r="K530" s="8" t="n">
        <v>873.83</v>
      </c>
      <c r="L530" s="8" t="n">
        <v>12333.14</v>
      </c>
      <c r="M530" s="8" t="n">
        <v>0</v>
      </c>
      <c r="N530" s="8" t="n">
        <v>20518.44</v>
      </c>
    </row>
    <row r="531" customFormat="false" ht="19.7" hidden="false" customHeight="true" outlineLevel="0" collapsed="false"/>
    <row r="532" customFormat="false" ht="13.75" hidden="false" customHeight="true" outlineLevel="0" collapsed="false">
      <c r="M532" s="10" t="s">
        <v>1180</v>
      </c>
      <c r="N532" s="10"/>
    </row>
    <row r="533" customFormat="false" ht="13.75" hidden="false" customHeight="true" outlineLevel="0" collapsed="false">
      <c r="A533" s="4" t="s">
        <v>16</v>
      </c>
      <c r="B533" s="4" t="s">
        <v>17</v>
      </c>
      <c r="C533" s="4" t="s">
        <v>18</v>
      </c>
      <c r="D533" s="4" t="s">
        <v>19</v>
      </c>
      <c r="E533" s="4" t="s">
        <v>20</v>
      </c>
      <c r="F533" s="5" t="n">
        <v>6</v>
      </c>
      <c r="G533" s="5" t="n">
        <v>7</v>
      </c>
      <c r="H533" s="5" t="n">
        <v>8</v>
      </c>
      <c r="I533" s="5" t="n">
        <v>9</v>
      </c>
      <c r="J533" s="5" t="n">
        <v>10</v>
      </c>
      <c r="K533" s="5" t="n">
        <v>11</v>
      </c>
      <c r="L533" s="5" t="n">
        <v>12</v>
      </c>
      <c r="M533" s="5" t="n">
        <v>13</v>
      </c>
      <c r="N533" s="5" t="n">
        <v>14</v>
      </c>
    </row>
    <row r="534" customFormat="false" ht="37.3" hidden="false" customHeight="true" outlineLevel="0" collapsed="false">
      <c r="A534" s="6" t="s">
        <v>1181</v>
      </c>
      <c r="B534" s="7" t="s">
        <v>1182</v>
      </c>
      <c r="C534" s="6" t="s">
        <v>22</v>
      </c>
      <c r="D534" s="6" t="s">
        <v>1183</v>
      </c>
      <c r="E534" s="7" t="s">
        <v>496</v>
      </c>
      <c r="F534" s="8" t="n">
        <v>745.4</v>
      </c>
      <c r="G534" s="9" t="n">
        <v>6.66</v>
      </c>
      <c r="H534" s="8" t="n">
        <v>56978.4</v>
      </c>
      <c r="I534" s="8" t="n">
        <v>4964.37</v>
      </c>
      <c r="J534" s="8" t="n">
        <v>76001.02</v>
      </c>
      <c r="K534" s="8" t="n">
        <v>2159.81</v>
      </c>
      <c r="L534" s="8" t="n">
        <v>49957.35</v>
      </c>
      <c r="M534" s="8" t="n">
        <v>0</v>
      </c>
      <c r="N534" s="8" t="n">
        <v>26043.67</v>
      </c>
    </row>
    <row r="535" customFormat="false" ht="37.3" hidden="false" customHeight="true" outlineLevel="0" collapsed="false">
      <c r="A535" s="6" t="s">
        <v>1184</v>
      </c>
      <c r="B535" s="7" t="s">
        <v>1185</v>
      </c>
      <c r="C535" s="6" t="s">
        <v>22</v>
      </c>
      <c r="D535" s="6" t="s">
        <v>1186</v>
      </c>
      <c r="E535" s="7" t="s">
        <v>496</v>
      </c>
      <c r="F535" s="8" t="n">
        <v>319.5</v>
      </c>
      <c r="G535" s="9" t="n">
        <v>6.66</v>
      </c>
      <c r="H535" s="8" t="n">
        <v>24422.76</v>
      </c>
      <c r="I535" s="8" t="n">
        <v>2127.88</v>
      </c>
      <c r="J535" s="8" t="n">
        <v>32576.42</v>
      </c>
      <c r="K535" s="8" t="n">
        <v>2096.06</v>
      </c>
      <c r="L535" s="8" t="n">
        <v>21896.96</v>
      </c>
      <c r="M535" s="8" t="n">
        <v>0</v>
      </c>
      <c r="N535" s="8" t="n">
        <v>10679.46</v>
      </c>
    </row>
    <row r="536" customFormat="false" ht="37.3" hidden="false" customHeight="true" outlineLevel="0" collapsed="false">
      <c r="A536" s="6" t="s">
        <v>1187</v>
      </c>
      <c r="B536" s="7" t="s">
        <v>1188</v>
      </c>
      <c r="C536" s="6" t="s">
        <v>22</v>
      </c>
      <c r="D536" s="6" t="s">
        <v>1189</v>
      </c>
      <c r="E536" s="7" t="s">
        <v>496</v>
      </c>
      <c r="F536" s="8" t="n">
        <v>1795.7</v>
      </c>
      <c r="G536" s="9" t="n">
        <v>6.66</v>
      </c>
      <c r="H536" s="8" t="n">
        <v>137263.32</v>
      </c>
      <c r="I536" s="8" t="n">
        <v>11959.34</v>
      </c>
      <c r="J536" s="8" t="n">
        <v>183089.58</v>
      </c>
      <c r="K536" s="8" t="n">
        <v>15462.98</v>
      </c>
      <c r="L536" s="8" t="n">
        <v>129426.7</v>
      </c>
      <c r="M536" s="8" t="n">
        <v>0</v>
      </c>
      <c r="N536" s="8" t="n">
        <v>53662.88</v>
      </c>
    </row>
    <row r="537" customFormat="false" ht="37.3" hidden="false" customHeight="true" outlineLevel="0" collapsed="false">
      <c r="A537" s="6" t="s">
        <v>1190</v>
      </c>
      <c r="B537" s="7" t="s">
        <v>1191</v>
      </c>
      <c r="C537" s="6" t="s">
        <v>22</v>
      </c>
      <c r="D537" s="6" t="s">
        <v>1192</v>
      </c>
      <c r="E537" s="7" t="s">
        <v>496</v>
      </c>
      <c r="F537" s="8" t="n">
        <v>746.9</v>
      </c>
      <c r="G537" s="9" t="n">
        <v>6.66</v>
      </c>
      <c r="H537" s="8" t="n">
        <v>57093</v>
      </c>
      <c r="I537" s="8" t="n">
        <v>4974.36</v>
      </c>
      <c r="J537" s="8" t="n">
        <v>76153.9</v>
      </c>
      <c r="K537" s="8" t="n">
        <v>2970.89</v>
      </c>
      <c r="L537" s="8" t="n">
        <v>46418.59</v>
      </c>
      <c r="M537" s="8" t="n">
        <v>0</v>
      </c>
      <c r="N537" s="8" t="n">
        <v>29735.31</v>
      </c>
    </row>
    <row r="538" customFormat="false" ht="37.3" hidden="false" customHeight="true" outlineLevel="0" collapsed="false">
      <c r="A538" s="6" t="s">
        <v>1193</v>
      </c>
      <c r="B538" s="7" t="s">
        <v>1194</v>
      </c>
      <c r="C538" s="6" t="s">
        <v>22</v>
      </c>
      <c r="D538" s="6" t="s">
        <v>1195</v>
      </c>
      <c r="E538" s="7" t="s">
        <v>496</v>
      </c>
      <c r="F538" s="8" t="n">
        <v>742.7</v>
      </c>
      <c r="G538" s="9" t="n">
        <v>7</v>
      </c>
      <c r="H538" s="8" t="n">
        <v>60983.13</v>
      </c>
      <c r="I538" s="8" t="n">
        <v>5198.9</v>
      </c>
      <c r="J538" s="8" t="n">
        <v>80441.87</v>
      </c>
      <c r="K538" s="8" t="n">
        <v>6579.3</v>
      </c>
      <c r="L538" s="8" t="n">
        <v>59265.8</v>
      </c>
      <c r="M538" s="8" t="n">
        <v>0</v>
      </c>
      <c r="N538" s="8" t="n">
        <v>21176.07</v>
      </c>
    </row>
    <row r="539" customFormat="false" ht="37.3" hidden="false" customHeight="true" outlineLevel="0" collapsed="false">
      <c r="A539" s="6" t="s">
        <v>1196</v>
      </c>
      <c r="B539" s="7" t="s">
        <v>1197</v>
      </c>
      <c r="C539" s="6" t="s">
        <v>22</v>
      </c>
      <c r="D539" s="6" t="s">
        <v>1198</v>
      </c>
      <c r="E539" s="7" t="s">
        <v>496</v>
      </c>
      <c r="F539" s="8" t="n">
        <v>5585.6</v>
      </c>
      <c r="G539" s="9" t="n">
        <v>6.66</v>
      </c>
      <c r="H539" s="8" t="n">
        <v>426963.95</v>
      </c>
      <c r="I539" s="8" t="n">
        <v>37200.15</v>
      </c>
      <c r="J539" s="8" t="n">
        <v>569508.75</v>
      </c>
      <c r="K539" s="8" t="n">
        <v>54042.54</v>
      </c>
      <c r="L539" s="8" t="n">
        <v>395277.83</v>
      </c>
      <c r="M539" s="8" t="n">
        <v>0</v>
      </c>
      <c r="N539" s="8" t="n">
        <v>174230.92</v>
      </c>
    </row>
    <row r="540" customFormat="false" ht="37.3" hidden="false" customHeight="true" outlineLevel="0" collapsed="false">
      <c r="A540" s="6" t="s">
        <v>1199</v>
      </c>
      <c r="B540" s="7" t="s">
        <v>1200</v>
      </c>
      <c r="C540" s="6" t="s">
        <v>22</v>
      </c>
      <c r="D540" s="6" t="s">
        <v>1201</v>
      </c>
      <c r="E540" s="7" t="s">
        <v>496</v>
      </c>
      <c r="F540" s="8" t="n">
        <v>288.2</v>
      </c>
      <c r="G540" s="9" t="n">
        <v>6.66</v>
      </c>
      <c r="H540" s="8" t="n">
        <v>22030.08</v>
      </c>
      <c r="I540" s="8" t="n">
        <v>1919.41</v>
      </c>
      <c r="J540" s="8" t="n">
        <v>29384.94</v>
      </c>
      <c r="K540" s="8" t="n">
        <v>943.43</v>
      </c>
      <c r="L540" s="8" t="n">
        <v>21556.01</v>
      </c>
      <c r="M540" s="8" t="n">
        <v>0</v>
      </c>
      <c r="N540" s="8" t="n">
        <v>7828.93</v>
      </c>
    </row>
    <row r="541" customFormat="false" ht="37.3" hidden="false" customHeight="true" outlineLevel="0" collapsed="false">
      <c r="A541" s="6" t="s">
        <v>1202</v>
      </c>
      <c r="B541" s="7" t="s">
        <v>1203</v>
      </c>
      <c r="C541" s="6" t="s">
        <v>22</v>
      </c>
      <c r="D541" s="6" t="s">
        <v>1204</v>
      </c>
      <c r="E541" s="7" t="s">
        <v>496</v>
      </c>
      <c r="F541" s="8" t="n">
        <v>670.4</v>
      </c>
      <c r="G541" s="9" t="n">
        <v>6.66</v>
      </c>
      <c r="H541" s="8" t="n">
        <v>51245.4</v>
      </c>
      <c r="I541" s="8" t="n">
        <v>4464.85</v>
      </c>
      <c r="J541" s="8" t="n">
        <v>68354</v>
      </c>
      <c r="K541" s="8" t="n">
        <v>4297.83</v>
      </c>
      <c r="L541" s="8" t="n">
        <v>36251.32</v>
      </c>
      <c r="M541" s="8" t="n">
        <v>0</v>
      </c>
      <c r="N541" s="8" t="n">
        <v>32102.68</v>
      </c>
    </row>
    <row r="542" customFormat="false" ht="37.3" hidden="false" customHeight="true" outlineLevel="0" collapsed="false">
      <c r="A542" s="6" t="s">
        <v>1205</v>
      </c>
      <c r="B542" s="7" t="s">
        <v>1206</v>
      </c>
      <c r="C542" s="6" t="s">
        <v>22</v>
      </c>
      <c r="D542" s="6" t="s">
        <v>1207</v>
      </c>
      <c r="E542" s="7" t="s">
        <v>496</v>
      </c>
      <c r="F542" s="8" t="n">
        <v>501.8</v>
      </c>
      <c r="G542" s="9" t="n">
        <v>6.66</v>
      </c>
      <c r="H542" s="8" t="n">
        <v>38357.64</v>
      </c>
      <c r="I542" s="8" t="n">
        <v>3341.98</v>
      </c>
      <c r="J542" s="8" t="n">
        <v>51163.56</v>
      </c>
      <c r="K542" s="8" t="n">
        <v>1515</v>
      </c>
      <c r="L542" s="8" t="n">
        <v>17823.88</v>
      </c>
      <c r="M542" s="8" t="n">
        <v>0</v>
      </c>
      <c r="N542" s="8" t="n">
        <v>33339.68</v>
      </c>
    </row>
    <row r="543" customFormat="false" ht="37.3" hidden="false" customHeight="true" outlineLevel="0" collapsed="false">
      <c r="A543" s="6" t="s">
        <v>1208</v>
      </c>
      <c r="B543" s="7" t="s">
        <v>1209</v>
      </c>
      <c r="C543" s="6" t="s">
        <v>22</v>
      </c>
      <c r="D543" s="6" t="s">
        <v>1210</v>
      </c>
      <c r="E543" s="7" t="s">
        <v>496</v>
      </c>
      <c r="F543" s="8" t="n">
        <v>3554.4</v>
      </c>
      <c r="G543" s="9" t="n">
        <v>6.66</v>
      </c>
      <c r="H543" s="8" t="n">
        <v>271698.84</v>
      </c>
      <c r="I543" s="8" t="n">
        <v>23672.29</v>
      </c>
      <c r="J543" s="8" t="n">
        <v>362407.11</v>
      </c>
      <c r="K543" s="8" t="n">
        <v>26095.23</v>
      </c>
      <c r="L543" s="8" t="n">
        <v>171079.38</v>
      </c>
      <c r="M543" s="8" t="n">
        <v>0</v>
      </c>
      <c r="N543" s="8" t="n">
        <v>191327.73</v>
      </c>
    </row>
    <row r="544" customFormat="false" ht="37.3" hidden="false" customHeight="true" outlineLevel="0" collapsed="false">
      <c r="A544" s="6" t="s">
        <v>1211</v>
      </c>
      <c r="B544" s="7" t="s">
        <v>1212</v>
      </c>
      <c r="C544" s="6" t="s">
        <v>22</v>
      </c>
      <c r="D544" s="6" t="s">
        <v>1213</v>
      </c>
      <c r="E544" s="7" t="s">
        <v>496</v>
      </c>
      <c r="F544" s="8" t="n">
        <v>5909.6</v>
      </c>
      <c r="G544" s="9" t="n">
        <v>6.66</v>
      </c>
      <c r="H544" s="8" t="n">
        <v>451729.44</v>
      </c>
      <c r="I544" s="8" t="n">
        <v>39357.83</v>
      </c>
      <c r="J544" s="8" t="n">
        <v>602542.24</v>
      </c>
      <c r="K544" s="8" t="n">
        <v>35948.79</v>
      </c>
      <c r="L544" s="8" t="n">
        <v>232777.86</v>
      </c>
      <c r="M544" s="8" t="n">
        <v>0</v>
      </c>
      <c r="N544" s="8" t="n">
        <v>369764.38</v>
      </c>
    </row>
    <row r="545" customFormat="false" ht="37.3" hidden="false" customHeight="true" outlineLevel="0" collapsed="false">
      <c r="A545" s="6" t="s">
        <v>1214</v>
      </c>
      <c r="B545" s="7" t="s">
        <v>1215</v>
      </c>
      <c r="C545" s="6" t="s">
        <v>22</v>
      </c>
      <c r="D545" s="6" t="s">
        <v>1216</v>
      </c>
      <c r="E545" s="7" t="s">
        <v>496</v>
      </c>
      <c r="F545" s="8" t="n">
        <v>3510.4</v>
      </c>
      <c r="G545" s="9" t="n">
        <v>6.66</v>
      </c>
      <c r="H545" s="8" t="n">
        <v>268335.07</v>
      </c>
      <c r="I545" s="8" t="n">
        <v>23379.27</v>
      </c>
      <c r="J545" s="8" t="n">
        <v>357920.51</v>
      </c>
      <c r="K545" s="8" t="n">
        <v>111459.53</v>
      </c>
      <c r="L545" s="8" t="n">
        <v>258106.91</v>
      </c>
      <c r="M545" s="8" t="n">
        <v>0</v>
      </c>
      <c r="N545" s="8" t="n">
        <v>99813.6</v>
      </c>
    </row>
    <row r="546" customFormat="false" ht="19.7" hidden="false" customHeight="true" outlineLevel="0" collapsed="false"/>
    <row r="547" customFormat="false" ht="13.75" hidden="false" customHeight="true" outlineLevel="0" collapsed="false">
      <c r="M547" s="10" t="s">
        <v>1217</v>
      </c>
      <c r="N547" s="10"/>
    </row>
    <row r="548" customFormat="false" ht="13.75" hidden="false" customHeight="true" outlineLevel="0" collapsed="false">
      <c r="A548" s="4" t="s">
        <v>16</v>
      </c>
      <c r="B548" s="4" t="s">
        <v>17</v>
      </c>
      <c r="C548" s="4" t="s">
        <v>18</v>
      </c>
      <c r="D548" s="4" t="s">
        <v>19</v>
      </c>
      <c r="E548" s="4" t="s">
        <v>20</v>
      </c>
      <c r="F548" s="5" t="n">
        <v>6</v>
      </c>
      <c r="G548" s="5" t="n">
        <v>7</v>
      </c>
      <c r="H548" s="5" t="n">
        <v>8</v>
      </c>
      <c r="I548" s="5" t="n">
        <v>9</v>
      </c>
      <c r="J548" s="5" t="n">
        <v>10</v>
      </c>
      <c r="K548" s="5" t="n">
        <v>11</v>
      </c>
      <c r="L548" s="5" t="n">
        <v>12</v>
      </c>
      <c r="M548" s="5" t="n">
        <v>13</v>
      </c>
      <c r="N548" s="5" t="n">
        <v>14</v>
      </c>
    </row>
    <row r="549" customFormat="false" ht="37.3" hidden="false" customHeight="true" outlineLevel="0" collapsed="false">
      <c r="A549" s="6" t="s">
        <v>1218</v>
      </c>
      <c r="B549" s="7" t="s">
        <v>1219</v>
      </c>
      <c r="C549" s="6" t="s">
        <v>22</v>
      </c>
      <c r="D549" s="6" t="s">
        <v>1220</v>
      </c>
      <c r="E549" s="7" t="s">
        <v>496</v>
      </c>
      <c r="F549" s="8" t="n">
        <v>3941.1</v>
      </c>
      <c r="G549" s="9" t="n">
        <v>6.66</v>
      </c>
      <c r="H549" s="8" t="n">
        <v>285771.24</v>
      </c>
      <c r="I549" s="8" t="n">
        <v>24898.35</v>
      </c>
      <c r="J549" s="8" t="n">
        <v>381177.64</v>
      </c>
      <c r="K549" s="8" t="n">
        <v>20388.41</v>
      </c>
      <c r="L549" s="8" t="n">
        <v>127873.76</v>
      </c>
      <c r="M549" s="8" t="n">
        <v>0</v>
      </c>
      <c r="N549" s="8" t="n">
        <v>253303.88</v>
      </c>
    </row>
    <row r="550" customFormat="false" ht="37.3" hidden="false" customHeight="true" outlineLevel="0" collapsed="false">
      <c r="A550" s="6" t="s">
        <v>1221</v>
      </c>
      <c r="B550" s="7" t="s">
        <v>1222</v>
      </c>
      <c r="C550" s="6" t="s">
        <v>22</v>
      </c>
      <c r="D550" s="6" t="s">
        <v>1223</v>
      </c>
      <c r="E550" s="7" t="s">
        <v>496</v>
      </c>
      <c r="F550" s="8" t="n">
        <v>3485.6</v>
      </c>
      <c r="G550" s="9" t="n">
        <v>6.66</v>
      </c>
      <c r="H550" s="8" t="n">
        <v>266438.89</v>
      </c>
      <c r="I550" s="8" t="n">
        <v>23214.09</v>
      </c>
      <c r="J550" s="8" t="n">
        <v>355391.37</v>
      </c>
      <c r="K550" s="8" t="n">
        <v>31232.79</v>
      </c>
      <c r="L550" s="8" t="n">
        <v>162024.28</v>
      </c>
      <c r="M550" s="8" t="n">
        <v>0</v>
      </c>
      <c r="N550" s="8" t="n">
        <v>193367.09</v>
      </c>
    </row>
    <row r="551" customFormat="false" ht="37.3" hidden="false" customHeight="true" outlineLevel="0" collapsed="false">
      <c r="A551" s="6" t="s">
        <v>1224</v>
      </c>
      <c r="B551" s="7" t="s">
        <v>1225</v>
      </c>
      <c r="C551" s="6" t="s">
        <v>22</v>
      </c>
      <c r="D551" s="6" t="s">
        <v>1226</v>
      </c>
      <c r="E551" s="7" t="s">
        <v>496</v>
      </c>
      <c r="F551" s="8" t="n">
        <v>273.4</v>
      </c>
      <c r="G551" s="9" t="n">
        <v>6.66</v>
      </c>
      <c r="H551" s="8" t="n">
        <v>20898.6</v>
      </c>
      <c r="I551" s="8" t="n">
        <v>1820.8</v>
      </c>
      <c r="J551" s="8" t="n">
        <v>27875.7</v>
      </c>
      <c r="K551" s="8" t="n">
        <v>193.14</v>
      </c>
      <c r="L551" s="8" t="n">
        <v>5281.76</v>
      </c>
      <c r="M551" s="8" t="n">
        <v>0</v>
      </c>
      <c r="N551" s="8" t="n">
        <v>22593.94</v>
      </c>
    </row>
    <row r="552" customFormat="false" ht="37.3" hidden="false" customHeight="true" outlineLevel="0" collapsed="false">
      <c r="A552" s="6" t="s">
        <v>1227</v>
      </c>
      <c r="B552" s="7" t="s">
        <v>1228</v>
      </c>
      <c r="C552" s="6" t="s">
        <v>22</v>
      </c>
      <c r="D552" s="6" t="s">
        <v>1229</v>
      </c>
      <c r="E552" s="7" t="s">
        <v>496</v>
      </c>
      <c r="F552" s="8" t="n">
        <v>490.7</v>
      </c>
      <c r="G552" s="9" t="n">
        <v>6.66</v>
      </c>
      <c r="H552" s="8" t="n">
        <v>37509.24</v>
      </c>
      <c r="I552" s="8" t="n">
        <v>3268.05</v>
      </c>
      <c r="J552" s="8" t="n">
        <v>50031.88</v>
      </c>
      <c r="K552" s="8" t="n">
        <v>3696.72</v>
      </c>
      <c r="L552" s="8" t="n">
        <v>11774.39</v>
      </c>
      <c r="M552" s="8" t="n">
        <v>0</v>
      </c>
      <c r="N552" s="8" t="n">
        <v>38257.49</v>
      </c>
    </row>
    <row r="553" customFormat="false" ht="37.3" hidden="false" customHeight="true" outlineLevel="0" collapsed="false">
      <c r="A553" s="6" t="s">
        <v>1230</v>
      </c>
      <c r="B553" s="7" t="s">
        <v>1231</v>
      </c>
      <c r="C553" s="6" t="s">
        <v>22</v>
      </c>
      <c r="D553" s="6" t="s">
        <v>1232</v>
      </c>
      <c r="E553" s="7" t="s">
        <v>496</v>
      </c>
      <c r="F553" s="8" t="n">
        <v>515.6</v>
      </c>
      <c r="G553" s="9" t="n">
        <v>6.66</v>
      </c>
      <c r="H553" s="8" t="n">
        <v>39412.56</v>
      </c>
      <c r="I553" s="8" t="n">
        <v>3433.9</v>
      </c>
      <c r="J553" s="8" t="n">
        <v>52570.7</v>
      </c>
      <c r="K553" s="8" t="n">
        <v>3608.71</v>
      </c>
      <c r="L553" s="8" t="n">
        <v>39177.79</v>
      </c>
      <c r="M553" s="8" t="n">
        <v>0</v>
      </c>
      <c r="N553" s="8" t="n">
        <v>13392.91</v>
      </c>
    </row>
    <row r="554" customFormat="false" ht="37.3" hidden="false" customHeight="true" outlineLevel="0" collapsed="false">
      <c r="A554" s="6" t="s">
        <v>1233</v>
      </c>
      <c r="B554" s="7" t="s">
        <v>1234</v>
      </c>
      <c r="C554" s="6" t="s">
        <v>22</v>
      </c>
      <c r="D554" s="6" t="s">
        <v>1235</v>
      </c>
      <c r="E554" s="7" t="s">
        <v>496</v>
      </c>
      <c r="F554" s="8" t="n">
        <v>2292.4</v>
      </c>
      <c r="G554" s="9" t="n">
        <v>11.66</v>
      </c>
      <c r="H554" s="8" t="n">
        <v>172842.24</v>
      </c>
      <c r="I554" s="8" t="n">
        <v>26365.03</v>
      </c>
      <c r="J554" s="8" t="n">
        <v>253158.34</v>
      </c>
      <c r="K554" s="8" t="n">
        <v>13310.1</v>
      </c>
      <c r="L554" s="8" t="n">
        <v>195728.63</v>
      </c>
      <c r="M554" s="8" t="n">
        <v>0</v>
      </c>
      <c r="N554" s="8" t="n">
        <v>57429.71</v>
      </c>
    </row>
    <row r="555" customFormat="false" ht="37.3" hidden="false" customHeight="true" outlineLevel="0" collapsed="false">
      <c r="A555" s="6" t="s">
        <v>1236</v>
      </c>
      <c r="B555" s="7" t="s">
        <v>1237</v>
      </c>
      <c r="C555" s="6" t="s">
        <v>22</v>
      </c>
      <c r="D555" s="6" t="s">
        <v>1238</v>
      </c>
      <c r="E555" s="7" t="s">
        <v>496</v>
      </c>
      <c r="F555" s="8" t="n">
        <v>7347.3</v>
      </c>
      <c r="G555" s="9" t="n">
        <v>6.66</v>
      </c>
      <c r="H555" s="8" t="n">
        <v>561627.65</v>
      </c>
      <c r="I555" s="8" t="n">
        <v>48933.03</v>
      </c>
      <c r="J555" s="8" t="n">
        <v>749131.03</v>
      </c>
      <c r="K555" s="8" t="n">
        <v>30884.37</v>
      </c>
      <c r="L555" s="8" t="n">
        <v>559470.99</v>
      </c>
      <c r="M555" s="8" t="n">
        <v>0</v>
      </c>
      <c r="N555" s="8" t="n">
        <v>189660.04</v>
      </c>
    </row>
    <row r="556" customFormat="false" ht="37.3" hidden="false" customHeight="true" outlineLevel="0" collapsed="false">
      <c r="A556" s="6" t="s">
        <v>1239</v>
      </c>
      <c r="B556" s="7" t="s">
        <v>1240</v>
      </c>
      <c r="C556" s="6" t="s">
        <v>22</v>
      </c>
      <c r="D556" s="6" t="s">
        <v>1241</v>
      </c>
      <c r="E556" s="7" t="s">
        <v>496</v>
      </c>
      <c r="F556" s="8" t="n">
        <v>5807.8</v>
      </c>
      <c r="G556" s="9" t="n">
        <v>6.66</v>
      </c>
      <c r="H556" s="8" t="n">
        <v>443736.57</v>
      </c>
      <c r="I556" s="8" t="n">
        <v>38679.97</v>
      </c>
      <c r="J556" s="8" t="n">
        <v>591601.37</v>
      </c>
      <c r="K556" s="8" t="n">
        <v>24000.87</v>
      </c>
      <c r="L556" s="8" t="n">
        <v>469301.29</v>
      </c>
      <c r="M556" s="8" t="n">
        <v>0</v>
      </c>
      <c r="N556" s="8" t="n">
        <v>122300.08</v>
      </c>
    </row>
    <row r="557" customFormat="false" ht="37.3" hidden="false" customHeight="true" outlineLevel="0" collapsed="false">
      <c r="A557" s="6" t="s">
        <v>1242</v>
      </c>
      <c r="B557" s="7" t="s">
        <v>1243</v>
      </c>
      <c r="C557" s="6" t="s">
        <v>22</v>
      </c>
      <c r="D557" s="6" t="s">
        <v>1244</v>
      </c>
      <c r="E557" s="7" t="s">
        <v>496</v>
      </c>
      <c r="F557" s="8" t="n">
        <v>500</v>
      </c>
      <c r="G557" s="9" t="n">
        <v>6.66</v>
      </c>
      <c r="H557" s="8" t="n">
        <v>38220.12</v>
      </c>
      <c r="I557" s="8" t="n">
        <v>3330.01</v>
      </c>
      <c r="J557" s="8" t="n">
        <v>51250.16</v>
      </c>
      <c r="K557" s="8" t="n">
        <v>2509.41</v>
      </c>
      <c r="L557" s="8" t="n">
        <v>32674.04</v>
      </c>
      <c r="M557" s="8" t="n">
        <v>0</v>
      </c>
      <c r="N557" s="8" t="n">
        <v>18576.12</v>
      </c>
    </row>
    <row r="558" customFormat="false" ht="37.3" hidden="false" customHeight="true" outlineLevel="0" collapsed="false">
      <c r="A558" s="6" t="s">
        <v>1245</v>
      </c>
      <c r="B558" s="7" t="s">
        <v>1246</v>
      </c>
      <c r="C558" s="6" t="s">
        <v>22</v>
      </c>
      <c r="D558" s="6" t="s">
        <v>1247</v>
      </c>
      <c r="E558" s="7" t="s">
        <v>496</v>
      </c>
      <c r="F558" s="8" t="n">
        <v>765.9</v>
      </c>
      <c r="G558" s="9" t="n">
        <v>6.66</v>
      </c>
      <c r="H558" s="8" t="n">
        <v>58545</v>
      </c>
      <c r="I558" s="8" t="n">
        <v>5100.86</v>
      </c>
      <c r="J558" s="8" t="n">
        <v>78090.74</v>
      </c>
      <c r="K558" s="8" t="n">
        <v>2995.27</v>
      </c>
      <c r="L558" s="8" t="n">
        <v>62255.12</v>
      </c>
      <c r="M558" s="8" t="n">
        <v>0</v>
      </c>
      <c r="N558" s="8" t="n">
        <v>15835.62</v>
      </c>
    </row>
    <row r="559" customFormat="false" ht="37.3" hidden="false" customHeight="true" outlineLevel="0" collapsed="false">
      <c r="A559" s="6" t="s">
        <v>1248</v>
      </c>
      <c r="B559" s="7" t="s">
        <v>1249</v>
      </c>
      <c r="C559" s="6" t="s">
        <v>22</v>
      </c>
      <c r="D559" s="6" t="s">
        <v>1250</v>
      </c>
      <c r="E559" s="7" t="s">
        <v>496</v>
      </c>
      <c r="F559" s="8" t="n">
        <v>4669.7</v>
      </c>
      <c r="G559" s="9" t="n">
        <v>6.66</v>
      </c>
      <c r="H559" s="8" t="n">
        <v>356952.11</v>
      </c>
      <c r="I559" s="8" t="n">
        <v>31100.24</v>
      </c>
      <c r="J559" s="8" t="n">
        <v>476123.11</v>
      </c>
      <c r="K559" s="8" t="n">
        <v>30772.56</v>
      </c>
      <c r="L559" s="8" t="n">
        <v>340348.19</v>
      </c>
      <c r="M559" s="8" t="n">
        <v>0</v>
      </c>
      <c r="N559" s="8" t="n">
        <v>135774.92</v>
      </c>
    </row>
    <row r="560" customFormat="false" ht="37.3" hidden="false" customHeight="true" outlineLevel="0" collapsed="false">
      <c r="A560" s="6" t="s">
        <v>1251</v>
      </c>
      <c r="B560" s="7" t="s">
        <v>1252</v>
      </c>
      <c r="C560" s="6" t="s">
        <v>22</v>
      </c>
      <c r="D560" s="6" t="s">
        <v>1253</v>
      </c>
      <c r="E560" s="7" t="s">
        <v>496</v>
      </c>
      <c r="F560" s="8" t="n">
        <v>3888.7</v>
      </c>
      <c r="G560" s="9" t="n">
        <v>6.66</v>
      </c>
      <c r="H560" s="8" t="n">
        <v>297252.6</v>
      </c>
      <c r="I560" s="8" t="n">
        <v>25898.72</v>
      </c>
      <c r="J560" s="8" t="n">
        <v>396492.32</v>
      </c>
      <c r="K560" s="8" t="n">
        <v>34565.13</v>
      </c>
      <c r="L560" s="8" t="n">
        <v>265537.15</v>
      </c>
      <c r="M560" s="8" t="n">
        <v>0</v>
      </c>
      <c r="N560" s="8" t="n">
        <v>130955.17</v>
      </c>
    </row>
    <row r="561" customFormat="false" ht="19.7" hidden="false" customHeight="true" outlineLevel="0" collapsed="false"/>
    <row r="562" customFormat="false" ht="13.75" hidden="false" customHeight="true" outlineLevel="0" collapsed="false">
      <c r="M562" s="10" t="s">
        <v>1254</v>
      </c>
      <c r="N562" s="10"/>
    </row>
    <row r="563" customFormat="false" ht="13.75" hidden="false" customHeight="true" outlineLevel="0" collapsed="false">
      <c r="A563" s="4" t="s">
        <v>16</v>
      </c>
      <c r="B563" s="4" t="s">
        <v>17</v>
      </c>
      <c r="C563" s="4" t="s">
        <v>18</v>
      </c>
      <c r="D563" s="4" t="s">
        <v>19</v>
      </c>
      <c r="E563" s="4" t="s">
        <v>20</v>
      </c>
      <c r="F563" s="5" t="n">
        <v>6</v>
      </c>
      <c r="G563" s="5" t="n">
        <v>7</v>
      </c>
      <c r="H563" s="5" t="n">
        <v>8</v>
      </c>
      <c r="I563" s="5" t="n">
        <v>9</v>
      </c>
      <c r="J563" s="5" t="n">
        <v>10</v>
      </c>
      <c r="K563" s="5" t="n">
        <v>11</v>
      </c>
      <c r="L563" s="5" t="n">
        <v>12</v>
      </c>
      <c r="M563" s="5" t="n">
        <v>13</v>
      </c>
      <c r="N563" s="5" t="n">
        <v>14</v>
      </c>
    </row>
    <row r="564" customFormat="false" ht="37.3" hidden="false" customHeight="true" outlineLevel="0" collapsed="false">
      <c r="A564" s="6" t="s">
        <v>1255</v>
      </c>
      <c r="B564" s="7" t="s">
        <v>1256</v>
      </c>
      <c r="C564" s="6" t="s">
        <v>22</v>
      </c>
      <c r="D564" s="6" t="s">
        <v>1257</v>
      </c>
      <c r="E564" s="7" t="s">
        <v>496</v>
      </c>
      <c r="F564" s="8" t="n">
        <v>563.6</v>
      </c>
      <c r="G564" s="9" t="n">
        <v>6.66</v>
      </c>
      <c r="H564" s="8" t="n">
        <v>43081.8</v>
      </c>
      <c r="I564" s="8" t="n">
        <v>3753.58</v>
      </c>
      <c r="J564" s="8" t="n">
        <v>57464.88</v>
      </c>
      <c r="K564" s="8" t="n">
        <v>1499.4</v>
      </c>
      <c r="L564" s="8" t="n">
        <v>42395.33</v>
      </c>
      <c r="M564" s="8" t="n">
        <v>0</v>
      </c>
      <c r="N564" s="8" t="n">
        <v>15069.55</v>
      </c>
    </row>
    <row r="565" customFormat="false" ht="37.3" hidden="false" customHeight="true" outlineLevel="0" collapsed="false">
      <c r="A565" s="6" t="s">
        <v>1258</v>
      </c>
      <c r="B565" s="7" t="s">
        <v>1259</v>
      </c>
      <c r="C565" s="6" t="s">
        <v>22</v>
      </c>
      <c r="D565" s="6" t="s">
        <v>1260</v>
      </c>
      <c r="E565" s="7" t="s">
        <v>496</v>
      </c>
      <c r="F565" s="8" t="n">
        <v>1749.3</v>
      </c>
      <c r="G565" s="9" t="n">
        <v>6.66</v>
      </c>
      <c r="H565" s="8" t="n">
        <v>133778.15</v>
      </c>
      <c r="I565" s="8" t="n">
        <v>11650.34</v>
      </c>
      <c r="J565" s="8" t="n">
        <v>178438.63</v>
      </c>
      <c r="K565" s="8" t="n">
        <v>6729.68</v>
      </c>
      <c r="L565" s="8" t="n">
        <v>132177.9</v>
      </c>
      <c r="M565" s="8" t="n">
        <v>0</v>
      </c>
      <c r="N565" s="8" t="n">
        <v>46260.73</v>
      </c>
    </row>
    <row r="566" customFormat="false" ht="37.3" hidden="false" customHeight="true" outlineLevel="0" collapsed="false">
      <c r="A566" s="6" t="s">
        <v>1261</v>
      </c>
      <c r="B566" s="7" t="s">
        <v>1262</v>
      </c>
      <c r="C566" s="6" t="s">
        <v>22</v>
      </c>
      <c r="D566" s="6" t="s">
        <v>1263</v>
      </c>
      <c r="E566" s="7" t="s">
        <v>496</v>
      </c>
      <c r="F566" s="8" t="n">
        <v>2373.6</v>
      </c>
      <c r="G566" s="9" t="n">
        <v>6.66</v>
      </c>
      <c r="H566" s="8" t="n">
        <v>181629.7</v>
      </c>
      <c r="I566" s="8" t="n">
        <v>15808.15</v>
      </c>
      <c r="J566" s="8" t="n">
        <v>242326.42</v>
      </c>
      <c r="K566" s="8" t="n">
        <v>9022.01</v>
      </c>
      <c r="L566" s="8" t="n">
        <v>182833.18</v>
      </c>
      <c r="M566" s="8" t="n">
        <v>0</v>
      </c>
      <c r="N566" s="8" t="n">
        <v>59493.24</v>
      </c>
    </row>
    <row r="567" customFormat="false" ht="37.3" hidden="false" customHeight="true" outlineLevel="0" collapsed="false">
      <c r="A567" s="6" t="s">
        <v>1264</v>
      </c>
      <c r="B567" s="7" t="s">
        <v>1265</v>
      </c>
      <c r="C567" s="6" t="s">
        <v>22</v>
      </c>
      <c r="D567" s="6" t="s">
        <v>1266</v>
      </c>
      <c r="E567" s="7" t="s">
        <v>496</v>
      </c>
      <c r="F567" s="8" t="n">
        <v>2309.2</v>
      </c>
      <c r="G567" s="9" t="n">
        <v>6.66</v>
      </c>
      <c r="H567" s="8" t="n">
        <v>176515.2</v>
      </c>
      <c r="I567" s="8" t="n">
        <v>15379.28</v>
      </c>
      <c r="J567" s="8" t="n">
        <v>235446</v>
      </c>
      <c r="K567" s="8" t="n">
        <v>11207.94</v>
      </c>
      <c r="L567" s="8" t="n">
        <v>176401.12</v>
      </c>
      <c r="M567" s="8" t="n">
        <v>0</v>
      </c>
      <c r="N567" s="8" t="n">
        <v>59044.88</v>
      </c>
    </row>
    <row r="568" customFormat="false" ht="37.3" hidden="false" customHeight="true" outlineLevel="0" collapsed="false">
      <c r="A568" s="6" t="s">
        <v>1267</v>
      </c>
      <c r="B568" s="7" t="s">
        <v>1268</v>
      </c>
      <c r="C568" s="6" t="s">
        <v>22</v>
      </c>
      <c r="D568" s="6" t="s">
        <v>1269</v>
      </c>
      <c r="E568" s="7" t="s">
        <v>496</v>
      </c>
      <c r="F568" s="8" t="n">
        <v>432.15</v>
      </c>
      <c r="G568" s="9" t="n">
        <v>6.66</v>
      </c>
      <c r="H568" s="8" t="n">
        <v>32944.65</v>
      </c>
      <c r="I568" s="8" t="n">
        <v>2878.11</v>
      </c>
      <c r="J568" s="8" t="n">
        <v>44185.45</v>
      </c>
      <c r="K568" s="8" t="n">
        <v>2161.99</v>
      </c>
      <c r="L568" s="8" t="n">
        <v>32339.45</v>
      </c>
      <c r="M568" s="8" t="n">
        <v>0</v>
      </c>
      <c r="N568" s="8" t="n">
        <v>11846</v>
      </c>
    </row>
    <row r="569" customFormat="false" ht="37.3" hidden="false" customHeight="true" outlineLevel="0" collapsed="false">
      <c r="A569" s="6" t="s">
        <v>1270</v>
      </c>
      <c r="B569" s="7" t="s">
        <v>1271</v>
      </c>
      <c r="C569" s="6" t="s">
        <v>22</v>
      </c>
      <c r="D569" s="6" t="s">
        <v>1272</v>
      </c>
      <c r="E569" s="7" t="s">
        <v>496</v>
      </c>
      <c r="F569" s="8" t="n">
        <v>1079</v>
      </c>
      <c r="G569" s="9" t="n">
        <v>6.66</v>
      </c>
      <c r="H569" s="8" t="n">
        <v>82478.88</v>
      </c>
      <c r="I569" s="8" t="n">
        <v>7186.17</v>
      </c>
      <c r="J569" s="8" t="n">
        <v>110015.04</v>
      </c>
      <c r="K569" s="8" t="n">
        <v>5325.34</v>
      </c>
      <c r="L569" s="8" t="n">
        <v>69413.24</v>
      </c>
      <c r="M569" s="8" t="n">
        <v>0</v>
      </c>
      <c r="N569" s="8" t="n">
        <v>40601.8</v>
      </c>
    </row>
    <row r="570" customFormat="false" ht="37.3" hidden="false" customHeight="true" outlineLevel="0" collapsed="false">
      <c r="A570" s="6" t="s">
        <v>1273</v>
      </c>
      <c r="B570" s="7" t="s">
        <v>1274</v>
      </c>
      <c r="C570" s="6" t="s">
        <v>22</v>
      </c>
      <c r="D570" s="6" t="s">
        <v>1275</v>
      </c>
      <c r="E570" s="7" t="s">
        <v>496</v>
      </c>
      <c r="F570" s="8" t="n">
        <v>503.1</v>
      </c>
      <c r="G570" s="9" t="n">
        <v>6.66</v>
      </c>
      <c r="H570" s="8" t="n">
        <v>38457.36</v>
      </c>
      <c r="I570" s="8" t="n">
        <v>3350.66</v>
      </c>
      <c r="J570" s="8" t="n">
        <v>51296.52</v>
      </c>
      <c r="K570" s="8" t="n">
        <v>1528.22</v>
      </c>
      <c r="L570" s="8" t="n">
        <v>37539.59</v>
      </c>
      <c r="M570" s="8" t="n">
        <v>0</v>
      </c>
      <c r="N570" s="8" t="n">
        <v>13756.93</v>
      </c>
    </row>
    <row r="571" customFormat="false" ht="37.3" hidden="false" customHeight="true" outlineLevel="0" collapsed="false">
      <c r="A571" s="6" t="s">
        <v>1276</v>
      </c>
      <c r="B571" s="7" t="s">
        <v>1277</v>
      </c>
      <c r="C571" s="6" t="s">
        <v>22</v>
      </c>
      <c r="D571" s="6" t="s">
        <v>1278</v>
      </c>
      <c r="E571" s="7" t="s">
        <v>496</v>
      </c>
      <c r="F571" s="8" t="n">
        <v>521.3</v>
      </c>
      <c r="G571" s="9" t="n">
        <v>6.66</v>
      </c>
      <c r="H571" s="8" t="n">
        <v>39848.28</v>
      </c>
      <c r="I571" s="8" t="n">
        <v>3471.86</v>
      </c>
      <c r="J571" s="8" t="n">
        <v>53301.5</v>
      </c>
      <c r="K571" s="8" t="n">
        <v>989.58</v>
      </c>
      <c r="L571" s="8" t="n">
        <v>26802.8</v>
      </c>
      <c r="M571" s="8" t="n">
        <v>0</v>
      </c>
      <c r="N571" s="8" t="n">
        <v>26498.7</v>
      </c>
    </row>
    <row r="572" customFormat="false" ht="37.3" hidden="false" customHeight="true" outlineLevel="0" collapsed="false">
      <c r="A572" s="6" t="s">
        <v>1279</v>
      </c>
      <c r="B572" s="7" t="s">
        <v>1280</v>
      </c>
      <c r="C572" s="6" t="s">
        <v>22</v>
      </c>
      <c r="D572" s="6" t="s">
        <v>1281</v>
      </c>
      <c r="E572" s="7" t="s">
        <v>496</v>
      </c>
      <c r="F572" s="8" t="n">
        <v>487.8</v>
      </c>
      <c r="G572" s="9" t="n">
        <v>6.66</v>
      </c>
      <c r="H572" s="8" t="n">
        <v>37287.24</v>
      </c>
      <c r="I572" s="8" t="n">
        <v>3248.73</v>
      </c>
      <c r="J572" s="8" t="n">
        <v>49735.86</v>
      </c>
      <c r="K572" s="8" t="n">
        <v>3001.5</v>
      </c>
      <c r="L572" s="8" t="n">
        <v>34863.04</v>
      </c>
      <c r="M572" s="8" t="n">
        <v>0</v>
      </c>
      <c r="N572" s="8" t="n">
        <v>14872.82</v>
      </c>
    </row>
    <row r="573" customFormat="false" ht="37.3" hidden="false" customHeight="true" outlineLevel="0" collapsed="false">
      <c r="A573" s="6" t="s">
        <v>1282</v>
      </c>
      <c r="B573" s="7" t="s">
        <v>1283</v>
      </c>
      <c r="C573" s="6" t="s">
        <v>22</v>
      </c>
      <c r="D573" s="6" t="s">
        <v>1284</v>
      </c>
      <c r="E573" s="7" t="s">
        <v>496</v>
      </c>
      <c r="F573" s="8" t="n">
        <v>498.1</v>
      </c>
      <c r="G573" s="9" t="n">
        <v>6.66</v>
      </c>
      <c r="H573" s="8" t="n">
        <v>38075.04</v>
      </c>
      <c r="I573" s="8" t="n">
        <v>3317.36</v>
      </c>
      <c r="J573" s="8" t="n">
        <v>50786.58</v>
      </c>
      <c r="K573" s="8" t="n">
        <v>3804.28</v>
      </c>
      <c r="L573" s="8" t="n">
        <v>37296.12</v>
      </c>
      <c r="M573" s="8" t="n">
        <v>0</v>
      </c>
      <c r="N573" s="8" t="n">
        <v>13490.46</v>
      </c>
    </row>
    <row r="574" customFormat="false" ht="37.3" hidden="false" customHeight="true" outlineLevel="0" collapsed="false">
      <c r="A574" s="6" t="s">
        <v>1285</v>
      </c>
      <c r="B574" s="7" t="s">
        <v>1286</v>
      </c>
      <c r="C574" s="6" t="s">
        <v>22</v>
      </c>
      <c r="D574" s="6" t="s">
        <v>1287</v>
      </c>
      <c r="E574" s="7" t="s">
        <v>496</v>
      </c>
      <c r="F574" s="8" t="n">
        <v>494.9</v>
      </c>
      <c r="G574" s="9" t="n">
        <v>6.66</v>
      </c>
      <c r="H574" s="8" t="n">
        <v>37830.24</v>
      </c>
      <c r="I574" s="8" t="n">
        <v>3296.04</v>
      </c>
      <c r="J574" s="8" t="n">
        <v>50460.1</v>
      </c>
      <c r="K574" s="8" t="n">
        <v>0</v>
      </c>
      <c r="L574" s="8" t="n">
        <v>32678.41</v>
      </c>
      <c r="M574" s="8" t="n">
        <v>0</v>
      </c>
      <c r="N574" s="8" t="n">
        <v>17781.69</v>
      </c>
    </row>
    <row r="575" customFormat="false" ht="37.3" hidden="false" customHeight="true" outlineLevel="0" collapsed="false">
      <c r="A575" s="6" t="s">
        <v>1288</v>
      </c>
      <c r="B575" s="7" t="s">
        <v>1289</v>
      </c>
      <c r="C575" s="6" t="s">
        <v>22</v>
      </c>
      <c r="D575" s="6" t="s">
        <v>1290</v>
      </c>
      <c r="E575" s="7" t="s">
        <v>496</v>
      </c>
      <c r="F575" s="8" t="n">
        <v>3634.2</v>
      </c>
      <c r="G575" s="9" t="n">
        <v>6.66</v>
      </c>
      <c r="H575" s="8" t="n">
        <v>276815.1</v>
      </c>
      <c r="I575" s="8" t="n">
        <v>24203.79</v>
      </c>
      <c r="J575" s="8" t="n">
        <v>368931.62</v>
      </c>
      <c r="K575" s="8" t="n">
        <v>36406.54</v>
      </c>
      <c r="L575" s="8" t="n">
        <v>268506.96</v>
      </c>
      <c r="M575" s="8" t="n">
        <v>0</v>
      </c>
      <c r="N575" s="8" t="n">
        <v>100424.66</v>
      </c>
    </row>
    <row r="576" customFormat="false" ht="19.7" hidden="false" customHeight="true" outlineLevel="0" collapsed="false"/>
    <row r="577" customFormat="false" ht="13.75" hidden="false" customHeight="true" outlineLevel="0" collapsed="false">
      <c r="M577" s="10" t="s">
        <v>1291</v>
      </c>
      <c r="N577" s="10"/>
    </row>
    <row r="578" customFormat="false" ht="13.75" hidden="false" customHeight="true" outlineLevel="0" collapsed="false">
      <c r="A578" s="4" t="s">
        <v>16</v>
      </c>
      <c r="B578" s="4" t="s">
        <v>17</v>
      </c>
      <c r="C578" s="4" t="s">
        <v>18</v>
      </c>
      <c r="D578" s="4" t="s">
        <v>19</v>
      </c>
      <c r="E578" s="4" t="s">
        <v>20</v>
      </c>
      <c r="F578" s="5" t="n">
        <v>6</v>
      </c>
      <c r="G578" s="5" t="n">
        <v>7</v>
      </c>
      <c r="H578" s="5" t="n">
        <v>8</v>
      </c>
      <c r="I578" s="5" t="n">
        <v>9</v>
      </c>
      <c r="J578" s="5" t="n">
        <v>10</v>
      </c>
      <c r="K578" s="5" t="n">
        <v>11</v>
      </c>
      <c r="L578" s="5" t="n">
        <v>12</v>
      </c>
      <c r="M578" s="5" t="n">
        <v>13</v>
      </c>
      <c r="N578" s="5" t="n">
        <v>14</v>
      </c>
    </row>
    <row r="579" customFormat="false" ht="37.3" hidden="false" customHeight="true" outlineLevel="0" collapsed="false">
      <c r="A579" s="6" t="s">
        <v>1292</v>
      </c>
      <c r="B579" s="7" t="s">
        <v>1293</v>
      </c>
      <c r="C579" s="6" t="s">
        <v>22</v>
      </c>
      <c r="D579" s="6" t="s">
        <v>1294</v>
      </c>
      <c r="E579" s="7" t="s">
        <v>496</v>
      </c>
      <c r="F579" s="8" t="n">
        <v>4623.15</v>
      </c>
      <c r="G579" s="9" t="n">
        <v>6.66</v>
      </c>
      <c r="H579" s="8" t="n">
        <v>320862.58</v>
      </c>
      <c r="I579" s="8" t="n">
        <v>27955.74</v>
      </c>
      <c r="J579" s="8" t="n">
        <v>427984.3</v>
      </c>
      <c r="K579" s="8" t="n">
        <v>17537.98</v>
      </c>
      <c r="L579" s="8" t="n">
        <v>314445.89</v>
      </c>
      <c r="M579" s="8" t="n">
        <v>0</v>
      </c>
      <c r="N579" s="8" t="n">
        <v>113538.41</v>
      </c>
    </row>
    <row r="580" customFormat="false" ht="37.3" hidden="false" customHeight="true" outlineLevel="0" collapsed="false">
      <c r="A580" s="6" t="s">
        <v>1295</v>
      </c>
      <c r="B580" s="7" t="s">
        <v>1296</v>
      </c>
      <c r="C580" s="6" t="s">
        <v>22</v>
      </c>
      <c r="D580" s="6" t="s">
        <v>1297</v>
      </c>
      <c r="E580" s="7" t="s">
        <v>496</v>
      </c>
      <c r="F580" s="8" t="n">
        <v>987.8</v>
      </c>
      <c r="G580" s="9" t="n">
        <v>6.66</v>
      </c>
      <c r="H580" s="8" t="n">
        <v>75507.38</v>
      </c>
      <c r="I580" s="8" t="n">
        <v>6578.74</v>
      </c>
      <c r="J580" s="8" t="n">
        <v>100716.1</v>
      </c>
      <c r="K580" s="8" t="n">
        <v>5809.58</v>
      </c>
      <c r="L580" s="8" t="n">
        <v>74102.83</v>
      </c>
      <c r="M580" s="8" t="n">
        <v>0</v>
      </c>
      <c r="N580" s="8" t="n">
        <v>26613.27</v>
      </c>
    </row>
    <row r="581" customFormat="false" ht="37.3" hidden="false" customHeight="true" outlineLevel="0" collapsed="false">
      <c r="A581" s="6" t="s">
        <v>1298</v>
      </c>
      <c r="B581" s="7" t="s">
        <v>1299</v>
      </c>
      <c r="C581" s="6" t="s">
        <v>22</v>
      </c>
      <c r="D581" s="6" t="s">
        <v>1300</v>
      </c>
      <c r="E581" s="7" t="s">
        <v>496</v>
      </c>
      <c r="F581" s="8" t="n">
        <v>486.5</v>
      </c>
      <c r="G581" s="9" t="n">
        <v>6.66</v>
      </c>
      <c r="H581" s="8" t="n">
        <v>37188</v>
      </c>
      <c r="I581" s="8" t="n">
        <v>3240.1</v>
      </c>
      <c r="J581" s="8" t="n">
        <v>49603.5</v>
      </c>
      <c r="K581" s="8" t="n">
        <v>1138.43</v>
      </c>
      <c r="L581" s="8" t="n">
        <v>35013.94</v>
      </c>
      <c r="M581" s="8" t="n">
        <v>0</v>
      </c>
      <c r="N581" s="8" t="n">
        <v>14589.56</v>
      </c>
    </row>
    <row r="582" customFormat="false" ht="37.3" hidden="false" customHeight="true" outlineLevel="0" collapsed="false">
      <c r="A582" s="6" t="s">
        <v>1301</v>
      </c>
      <c r="B582" s="7" t="s">
        <v>1302</v>
      </c>
      <c r="C582" s="6" t="s">
        <v>22</v>
      </c>
      <c r="D582" s="6" t="s">
        <v>1303</v>
      </c>
      <c r="E582" s="7" t="s">
        <v>496</v>
      </c>
      <c r="F582" s="8" t="n">
        <v>2718.1</v>
      </c>
      <c r="G582" s="9" t="n">
        <v>6.66</v>
      </c>
      <c r="H582" s="8" t="n">
        <v>207771.53</v>
      </c>
      <c r="I582" s="8" t="n">
        <v>18102.53</v>
      </c>
      <c r="J582" s="8" t="n">
        <v>277137.48</v>
      </c>
      <c r="K582" s="8" t="n">
        <v>18951.29</v>
      </c>
      <c r="L582" s="8" t="n">
        <v>189633.59</v>
      </c>
      <c r="M582" s="8" t="n">
        <v>0</v>
      </c>
      <c r="N582" s="8" t="n">
        <v>87503.89</v>
      </c>
    </row>
    <row r="583" customFormat="false" ht="37.3" hidden="false" customHeight="true" outlineLevel="0" collapsed="false">
      <c r="A583" s="6" t="s">
        <v>1304</v>
      </c>
      <c r="B583" s="7" t="s">
        <v>1305</v>
      </c>
      <c r="C583" s="6" t="s">
        <v>22</v>
      </c>
      <c r="D583" s="6" t="s">
        <v>1306</v>
      </c>
      <c r="E583" s="7" t="s">
        <v>496</v>
      </c>
      <c r="F583" s="8" t="n">
        <v>725.1</v>
      </c>
      <c r="G583" s="9" t="n">
        <v>6.66</v>
      </c>
      <c r="H583" s="8" t="n">
        <v>54034.08</v>
      </c>
      <c r="I583" s="8" t="n">
        <v>4829.18</v>
      </c>
      <c r="J583" s="8" t="n">
        <v>72238.13</v>
      </c>
      <c r="K583" s="8" t="n">
        <v>8568.84</v>
      </c>
      <c r="L583" s="8" t="n">
        <v>49134.97</v>
      </c>
      <c r="M583" s="8" t="n">
        <v>0</v>
      </c>
      <c r="N583" s="8" t="n">
        <v>23103.16</v>
      </c>
    </row>
    <row r="584" customFormat="false" ht="37.3" hidden="false" customHeight="true" outlineLevel="0" collapsed="false">
      <c r="A584" s="6" t="s">
        <v>1307</v>
      </c>
      <c r="B584" s="7" t="s">
        <v>1308</v>
      </c>
      <c r="C584" s="6" t="s">
        <v>22</v>
      </c>
      <c r="D584" s="6" t="s">
        <v>1309</v>
      </c>
      <c r="E584" s="7" t="s">
        <v>496</v>
      </c>
      <c r="F584" s="8" t="n">
        <v>784.6</v>
      </c>
      <c r="G584" s="9" t="n">
        <v>6.66</v>
      </c>
      <c r="H584" s="8" t="n">
        <v>59975.16</v>
      </c>
      <c r="I584" s="8" t="n">
        <v>5225.43</v>
      </c>
      <c r="J584" s="8" t="n">
        <v>79998.16</v>
      </c>
      <c r="K584" s="8" t="n">
        <v>448.88</v>
      </c>
      <c r="L584" s="8" t="n">
        <v>48276.68</v>
      </c>
      <c r="M584" s="8" t="n">
        <v>0</v>
      </c>
      <c r="N584" s="8" t="n">
        <v>31721.48</v>
      </c>
    </row>
    <row r="585" customFormat="false" ht="37.3" hidden="false" customHeight="true" outlineLevel="0" collapsed="false">
      <c r="A585" s="6" t="s">
        <v>1310</v>
      </c>
      <c r="B585" s="7" t="s">
        <v>1311</v>
      </c>
      <c r="C585" s="6" t="s">
        <v>22</v>
      </c>
      <c r="D585" s="6" t="s">
        <v>1312</v>
      </c>
      <c r="E585" s="7" t="s">
        <v>496</v>
      </c>
      <c r="F585" s="8" t="n">
        <v>4295</v>
      </c>
      <c r="G585" s="9" t="n">
        <v>6.66</v>
      </c>
      <c r="H585" s="8" t="n">
        <v>328500.56</v>
      </c>
      <c r="I585" s="8" t="n">
        <v>28604.73</v>
      </c>
      <c r="J585" s="8" t="n">
        <v>438109.24</v>
      </c>
      <c r="K585" s="8" t="n">
        <v>18719.94</v>
      </c>
      <c r="L585" s="8" t="n">
        <v>358612.6</v>
      </c>
      <c r="M585" s="8" t="n">
        <v>0</v>
      </c>
      <c r="N585" s="8" t="n">
        <v>79496.64</v>
      </c>
    </row>
    <row r="586" customFormat="false" ht="37.3" hidden="false" customHeight="true" outlineLevel="0" collapsed="false">
      <c r="A586" s="6" t="s">
        <v>1313</v>
      </c>
      <c r="B586" s="7" t="s">
        <v>1314</v>
      </c>
      <c r="C586" s="6" t="s">
        <v>22</v>
      </c>
      <c r="D586" s="6" t="s">
        <v>1315</v>
      </c>
      <c r="E586" s="7" t="s">
        <v>496</v>
      </c>
      <c r="F586" s="8" t="n">
        <v>356.8</v>
      </c>
      <c r="G586" s="9" t="n">
        <v>7</v>
      </c>
      <c r="H586" s="8" t="n">
        <v>29971.32</v>
      </c>
      <c r="I586" s="8" t="n">
        <v>2497.6</v>
      </c>
      <c r="J586" s="8" t="n">
        <v>39961.72</v>
      </c>
      <c r="K586" s="8" t="n">
        <v>0</v>
      </c>
      <c r="L586" s="8" t="n">
        <v>5817</v>
      </c>
      <c r="M586" s="8" t="n">
        <v>0</v>
      </c>
      <c r="N586" s="8" t="n">
        <v>34144.72</v>
      </c>
    </row>
    <row r="587" customFormat="false" ht="37.3" hidden="false" customHeight="true" outlineLevel="0" collapsed="false">
      <c r="A587" s="6" t="s">
        <v>1316</v>
      </c>
      <c r="B587" s="7" t="s">
        <v>1317</v>
      </c>
      <c r="C587" s="6" t="s">
        <v>22</v>
      </c>
      <c r="D587" s="6" t="s">
        <v>1318</v>
      </c>
      <c r="E587" s="7" t="s">
        <v>496</v>
      </c>
      <c r="F587" s="8" t="n">
        <v>583.4</v>
      </c>
      <c r="G587" s="9" t="n">
        <v>6.66</v>
      </c>
      <c r="H587" s="8" t="n">
        <v>44595.12</v>
      </c>
      <c r="I587" s="8" t="n">
        <v>3885.43</v>
      </c>
      <c r="J587" s="8" t="n">
        <v>59483.48</v>
      </c>
      <c r="K587" s="8" t="n">
        <v>1736.22</v>
      </c>
      <c r="L587" s="8" t="n">
        <v>47932.73</v>
      </c>
      <c r="M587" s="8" t="n">
        <v>0</v>
      </c>
      <c r="N587" s="8" t="n">
        <v>11550.75</v>
      </c>
    </row>
    <row r="588" customFormat="false" ht="37.3" hidden="false" customHeight="true" outlineLevel="0" collapsed="false">
      <c r="A588" s="6" t="s">
        <v>1319</v>
      </c>
      <c r="B588" s="7" t="s">
        <v>1320</v>
      </c>
      <c r="C588" s="6" t="s">
        <v>22</v>
      </c>
      <c r="D588" s="6" t="s">
        <v>1321</v>
      </c>
      <c r="E588" s="7" t="s">
        <v>496</v>
      </c>
      <c r="F588" s="8" t="n">
        <v>3669.7</v>
      </c>
      <c r="G588" s="9" t="n">
        <v>6.66</v>
      </c>
      <c r="H588" s="8" t="n">
        <v>280501.28</v>
      </c>
      <c r="I588" s="8" t="n">
        <v>24440.24</v>
      </c>
      <c r="J588" s="8" t="n">
        <v>374152.3</v>
      </c>
      <c r="K588" s="8" t="n">
        <v>5414.13</v>
      </c>
      <c r="L588" s="8" t="n">
        <v>284984.53</v>
      </c>
      <c r="M588" s="8" t="n">
        <v>0</v>
      </c>
      <c r="N588" s="8" t="n">
        <v>89167.77</v>
      </c>
    </row>
    <row r="589" customFormat="false" ht="37.3" hidden="false" customHeight="true" outlineLevel="0" collapsed="false">
      <c r="A589" s="6" t="s">
        <v>1322</v>
      </c>
      <c r="B589" s="7" t="s">
        <v>1323</v>
      </c>
      <c r="C589" s="6" t="s">
        <v>22</v>
      </c>
      <c r="D589" s="6" t="s">
        <v>1324</v>
      </c>
      <c r="E589" s="7" t="s">
        <v>496</v>
      </c>
      <c r="F589" s="8" t="n">
        <v>4698.2</v>
      </c>
      <c r="G589" s="9" t="n">
        <v>6.66</v>
      </c>
      <c r="H589" s="8" t="n">
        <v>359131.08</v>
      </c>
      <c r="I589" s="8" t="n">
        <v>31289.97</v>
      </c>
      <c r="J589" s="8" t="n">
        <v>479029.28</v>
      </c>
      <c r="K589" s="8" t="n">
        <v>56135.83</v>
      </c>
      <c r="L589" s="8" t="n">
        <v>408103.89</v>
      </c>
      <c r="M589" s="8" t="n">
        <v>0</v>
      </c>
      <c r="N589" s="8" t="n">
        <v>70925.39</v>
      </c>
    </row>
    <row r="590" customFormat="false" ht="37.3" hidden="false" customHeight="true" outlineLevel="0" collapsed="false">
      <c r="A590" s="6" t="s">
        <v>1325</v>
      </c>
      <c r="B590" s="7" t="s">
        <v>1326</v>
      </c>
      <c r="C590" s="6" t="s">
        <v>22</v>
      </c>
      <c r="D590" s="6" t="s">
        <v>1327</v>
      </c>
      <c r="E590" s="7" t="s">
        <v>496</v>
      </c>
      <c r="F590" s="8" t="n">
        <v>1710.7</v>
      </c>
      <c r="G590" s="9" t="n">
        <v>6.66</v>
      </c>
      <c r="H590" s="8" t="n">
        <v>130766.52</v>
      </c>
      <c r="I590" s="8" t="n">
        <v>11393.27</v>
      </c>
      <c r="J590" s="8" t="n">
        <v>174423.62</v>
      </c>
      <c r="K590" s="8" t="n">
        <v>10863.24</v>
      </c>
      <c r="L590" s="8" t="n">
        <v>80313.06</v>
      </c>
      <c r="M590" s="8" t="n">
        <v>0</v>
      </c>
      <c r="N590" s="8" t="n">
        <v>94110.56</v>
      </c>
    </row>
    <row r="591" customFormat="false" ht="19.7" hidden="false" customHeight="true" outlineLevel="0" collapsed="false"/>
    <row r="592" customFormat="false" ht="13.75" hidden="false" customHeight="true" outlineLevel="0" collapsed="false">
      <c r="M592" s="10" t="s">
        <v>1328</v>
      </c>
      <c r="N592" s="10"/>
    </row>
    <row r="593" customFormat="false" ht="13.75" hidden="false" customHeight="true" outlineLevel="0" collapsed="false">
      <c r="A593" s="4" t="s">
        <v>16</v>
      </c>
      <c r="B593" s="4" t="s">
        <v>17</v>
      </c>
      <c r="C593" s="4" t="s">
        <v>18</v>
      </c>
      <c r="D593" s="4" t="s">
        <v>19</v>
      </c>
      <c r="E593" s="4" t="s">
        <v>20</v>
      </c>
      <c r="F593" s="5" t="n">
        <v>6</v>
      </c>
      <c r="G593" s="5" t="n">
        <v>7</v>
      </c>
      <c r="H593" s="5" t="n">
        <v>8</v>
      </c>
      <c r="I593" s="5" t="n">
        <v>9</v>
      </c>
      <c r="J593" s="5" t="n">
        <v>10</v>
      </c>
      <c r="K593" s="5" t="n">
        <v>11</v>
      </c>
      <c r="L593" s="5" t="n">
        <v>12</v>
      </c>
      <c r="M593" s="5" t="n">
        <v>13</v>
      </c>
      <c r="N593" s="5" t="n">
        <v>14</v>
      </c>
    </row>
    <row r="594" customFormat="false" ht="37.3" hidden="false" customHeight="true" outlineLevel="0" collapsed="false">
      <c r="A594" s="6" t="s">
        <v>1329</v>
      </c>
      <c r="B594" s="7" t="s">
        <v>1330</v>
      </c>
      <c r="C594" s="6" t="s">
        <v>22</v>
      </c>
      <c r="D594" s="6" t="s">
        <v>1331</v>
      </c>
      <c r="E594" s="7" t="s">
        <v>496</v>
      </c>
      <c r="F594" s="8" t="n">
        <v>681.14</v>
      </c>
      <c r="G594" s="9" t="n">
        <v>6.66</v>
      </c>
      <c r="H594" s="8" t="n">
        <v>52066.44</v>
      </c>
      <c r="I594" s="8" t="n">
        <v>4536.39</v>
      </c>
      <c r="J594" s="8" t="n">
        <v>69449.2</v>
      </c>
      <c r="K594" s="8" t="n">
        <v>3952.04</v>
      </c>
      <c r="L594" s="8" t="n">
        <v>59030.89</v>
      </c>
      <c r="M594" s="8" t="n">
        <v>0</v>
      </c>
      <c r="N594" s="8" t="n">
        <v>10418.31</v>
      </c>
    </row>
    <row r="595" customFormat="false" ht="37.3" hidden="false" customHeight="true" outlineLevel="0" collapsed="false">
      <c r="A595" s="6" t="s">
        <v>1332</v>
      </c>
      <c r="B595" s="7" t="s">
        <v>1333</v>
      </c>
      <c r="C595" s="6" t="s">
        <v>22</v>
      </c>
      <c r="D595" s="6" t="s">
        <v>1334</v>
      </c>
      <c r="E595" s="7" t="s">
        <v>496</v>
      </c>
      <c r="F595" s="8" t="n">
        <v>564.7</v>
      </c>
      <c r="G595" s="9" t="n">
        <v>6.66</v>
      </c>
      <c r="H595" s="8" t="n">
        <v>43165.56</v>
      </c>
      <c r="I595" s="8" t="n">
        <v>3760.89</v>
      </c>
      <c r="J595" s="8" t="n">
        <v>57576.7</v>
      </c>
      <c r="K595" s="8" t="n">
        <v>1429.86</v>
      </c>
      <c r="L595" s="8" t="n">
        <v>45430.77</v>
      </c>
      <c r="M595" s="8" t="n">
        <v>0</v>
      </c>
      <c r="N595" s="8" t="n">
        <v>12145.93</v>
      </c>
    </row>
    <row r="596" customFormat="false" ht="37.3" hidden="false" customHeight="true" outlineLevel="0" collapsed="false">
      <c r="A596" s="6" t="s">
        <v>1335</v>
      </c>
      <c r="B596" s="7" t="s">
        <v>1336</v>
      </c>
      <c r="C596" s="6" t="s">
        <v>22</v>
      </c>
      <c r="D596" s="6" t="s">
        <v>1337</v>
      </c>
      <c r="E596" s="7" t="s">
        <v>496</v>
      </c>
      <c r="F596" s="8" t="n">
        <v>4059.3</v>
      </c>
      <c r="G596" s="9" t="n">
        <v>6.66</v>
      </c>
      <c r="H596" s="8" t="n">
        <v>310293.14</v>
      </c>
      <c r="I596" s="8" t="n">
        <v>27034.94</v>
      </c>
      <c r="J596" s="8" t="n">
        <v>413886.58</v>
      </c>
      <c r="K596" s="8" t="n">
        <v>42091.89</v>
      </c>
      <c r="L596" s="8" t="n">
        <v>359919.19</v>
      </c>
      <c r="M596" s="8" t="n">
        <v>0</v>
      </c>
      <c r="N596" s="8" t="n">
        <v>53967.39</v>
      </c>
    </row>
    <row r="597" customFormat="false" ht="37.3" hidden="false" customHeight="true" outlineLevel="0" collapsed="false">
      <c r="A597" s="6" t="s">
        <v>1338</v>
      </c>
      <c r="B597" s="7" t="s">
        <v>1339</v>
      </c>
      <c r="C597" s="6" t="s">
        <v>22</v>
      </c>
      <c r="D597" s="6" t="s">
        <v>1340</v>
      </c>
      <c r="E597" s="7" t="s">
        <v>496</v>
      </c>
      <c r="F597" s="8" t="n">
        <v>3392</v>
      </c>
      <c r="G597" s="9" t="n">
        <v>6.66</v>
      </c>
      <c r="H597" s="8" t="n">
        <v>259348.61</v>
      </c>
      <c r="I597" s="8" t="n">
        <v>22590.72</v>
      </c>
      <c r="J597" s="8" t="n">
        <v>345923.61</v>
      </c>
      <c r="K597" s="8" t="n">
        <v>15939.13</v>
      </c>
      <c r="L597" s="8" t="n">
        <v>255401.12</v>
      </c>
      <c r="M597" s="8" t="n">
        <v>0</v>
      </c>
      <c r="N597" s="8" t="n">
        <v>90522.49</v>
      </c>
    </row>
    <row r="598" customFormat="false" ht="37.3" hidden="false" customHeight="true" outlineLevel="0" collapsed="false">
      <c r="A598" s="6" t="s">
        <v>1341</v>
      </c>
      <c r="B598" s="7" t="s">
        <v>1342</v>
      </c>
      <c r="C598" s="6" t="s">
        <v>22</v>
      </c>
      <c r="D598" s="6" t="s">
        <v>1343</v>
      </c>
      <c r="E598" s="7" t="s">
        <v>496</v>
      </c>
      <c r="F598" s="8" t="n">
        <v>522.8</v>
      </c>
      <c r="G598" s="9" t="n">
        <v>6.66</v>
      </c>
      <c r="H598" s="8" t="n">
        <v>39962.88</v>
      </c>
      <c r="I598" s="8" t="n">
        <v>3481.86</v>
      </c>
      <c r="J598" s="8" t="n">
        <v>53304.76</v>
      </c>
      <c r="K598" s="8" t="n">
        <v>5064.01</v>
      </c>
      <c r="L598" s="8" t="n">
        <v>44627.91</v>
      </c>
      <c r="M598" s="8" t="n">
        <v>280.6</v>
      </c>
      <c r="N598" s="8" t="n">
        <f aca="false">8676.85+280.6</f>
        <v>8957.45</v>
      </c>
    </row>
    <row r="599" customFormat="false" ht="37.3" hidden="false" customHeight="true" outlineLevel="0" collapsed="false">
      <c r="A599" s="6" t="s">
        <v>1344</v>
      </c>
      <c r="B599" s="7" t="s">
        <v>1345</v>
      </c>
      <c r="C599" s="6" t="s">
        <v>22</v>
      </c>
      <c r="D599" s="6" t="s">
        <v>1346</v>
      </c>
      <c r="E599" s="7" t="s">
        <v>496</v>
      </c>
      <c r="F599" s="8" t="n">
        <v>1426.8</v>
      </c>
      <c r="G599" s="9" t="n">
        <v>6.66</v>
      </c>
      <c r="H599" s="8" t="n">
        <v>109064.52</v>
      </c>
      <c r="I599" s="8" t="n">
        <v>9502.47</v>
      </c>
      <c r="J599" s="8" t="n">
        <v>145476.46</v>
      </c>
      <c r="K599" s="8" t="n">
        <v>1696.96</v>
      </c>
      <c r="L599" s="8" t="n">
        <v>27197.98</v>
      </c>
      <c r="M599" s="8" t="n">
        <v>0</v>
      </c>
      <c r="N599" s="8" t="n">
        <v>118278.48</v>
      </c>
    </row>
    <row r="600" customFormat="false" ht="37.3" hidden="false" customHeight="true" outlineLevel="0" collapsed="false">
      <c r="A600" s="6" t="s">
        <v>1347</v>
      </c>
      <c r="B600" s="7" t="s">
        <v>1348</v>
      </c>
      <c r="C600" s="6" t="s">
        <v>22</v>
      </c>
      <c r="D600" s="6" t="s">
        <v>1349</v>
      </c>
      <c r="E600" s="7" t="s">
        <v>496</v>
      </c>
      <c r="F600" s="8" t="n">
        <v>3032.8</v>
      </c>
      <c r="G600" s="9" t="n">
        <v>6.66</v>
      </c>
      <c r="H600" s="8" t="n">
        <v>231827.28</v>
      </c>
      <c r="I600" s="8" t="n">
        <v>20198.49</v>
      </c>
      <c r="J600" s="8" t="n">
        <v>309224.46</v>
      </c>
      <c r="K600" s="8" t="n">
        <v>29326.3</v>
      </c>
      <c r="L600" s="8" t="n">
        <v>244816.6</v>
      </c>
      <c r="M600" s="8" t="n">
        <v>0</v>
      </c>
      <c r="N600" s="8" t="n">
        <v>64407.86</v>
      </c>
    </row>
    <row r="601" customFormat="false" ht="37.3" hidden="false" customHeight="true" outlineLevel="0" collapsed="false">
      <c r="A601" s="6" t="s">
        <v>1350</v>
      </c>
      <c r="B601" s="7" t="s">
        <v>1351</v>
      </c>
      <c r="C601" s="6" t="s">
        <v>22</v>
      </c>
      <c r="D601" s="6" t="s">
        <v>1352</v>
      </c>
      <c r="E601" s="7" t="s">
        <v>496</v>
      </c>
      <c r="F601" s="8" t="n">
        <v>5907.4</v>
      </c>
      <c r="G601" s="9" t="n">
        <v>6.66</v>
      </c>
      <c r="H601" s="8" t="n">
        <v>451562.31</v>
      </c>
      <c r="I601" s="8" t="n">
        <v>39343.28</v>
      </c>
      <c r="J601" s="8" t="n">
        <v>602319.28</v>
      </c>
      <c r="K601" s="8" t="n">
        <v>25741.18</v>
      </c>
      <c r="L601" s="8" t="n">
        <v>457092.15</v>
      </c>
      <c r="M601" s="8" t="n">
        <v>0</v>
      </c>
      <c r="N601" s="8" t="n">
        <v>145227.13</v>
      </c>
    </row>
    <row r="602" customFormat="false" ht="37.3" hidden="false" customHeight="true" outlineLevel="0" collapsed="false">
      <c r="A602" s="6" t="s">
        <v>1353</v>
      </c>
      <c r="B602" s="7" t="s">
        <v>1354</v>
      </c>
      <c r="C602" s="6" t="s">
        <v>22</v>
      </c>
      <c r="D602" s="6" t="s">
        <v>1355</v>
      </c>
      <c r="E602" s="7" t="s">
        <v>496</v>
      </c>
      <c r="F602" s="8" t="n">
        <v>515</v>
      </c>
      <c r="G602" s="9" t="n">
        <v>6.66</v>
      </c>
      <c r="H602" s="8" t="n">
        <v>39366.84</v>
      </c>
      <c r="I602" s="8" t="n">
        <v>3429.87</v>
      </c>
      <c r="J602" s="8" t="n">
        <v>52509.6</v>
      </c>
      <c r="K602" s="8" t="n">
        <v>4340.5</v>
      </c>
      <c r="L602" s="8" t="n">
        <v>28076.33</v>
      </c>
      <c r="M602" s="8" t="n">
        <v>0</v>
      </c>
      <c r="N602" s="8" t="n">
        <v>24433.27</v>
      </c>
    </row>
    <row r="603" customFormat="false" ht="37.3" hidden="false" customHeight="true" outlineLevel="0" collapsed="false">
      <c r="A603" s="6" t="s">
        <v>1356</v>
      </c>
      <c r="B603" s="7" t="s">
        <v>1357</v>
      </c>
      <c r="C603" s="6" t="s">
        <v>22</v>
      </c>
      <c r="D603" s="6" t="s">
        <v>1358</v>
      </c>
      <c r="E603" s="7" t="s">
        <v>496</v>
      </c>
      <c r="F603" s="8" t="n">
        <v>505</v>
      </c>
      <c r="G603" s="9" t="n">
        <v>6.66</v>
      </c>
      <c r="H603" s="8" t="n">
        <v>38602.2</v>
      </c>
      <c r="I603" s="8" t="n">
        <v>3363.27</v>
      </c>
      <c r="J603" s="8" t="n">
        <v>51489.74</v>
      </c>
      <c r="K603" s="8" t="n">
        <v>648.46</v>
      </c>
      <c r="L603" s="8" t="n">
        <v>26630.54</v>
      </c>
      <c r="M603" s="8" t="n">
        <v>0</v>
      </c>
      <c r="N603" s="8" t="n">
        <v>24859.2</v>
      </c>
    </row>
    <row r="604" customFormat="false" ht="37.3" hidden="false" customHeight="true" outlineLevel="0" collapsed="false">
      <c r="A604" s="6" t="s">
        <v>1359</v>
      </c>
      <c r="B604" s="7" t="s">
        <v>1360</v>
      </c>
      <c r="C604" s="6" t="s">
        <v>22</v>
      </c>
      <c r="D604" s="6" t="s">
        <v>1361</v>
      </c>
      <c r="E604" s="7" t="s">
        <v>496</v>
      </c>
      <c r="F604" s="8" t="n">
        <v>3392.5</v>
      </c>
      <c r="G604" s="9" t="n">
        <v>6.66</v>
      </c>
      <c r="H604" s="8" t="n">
        <v>259323.24</v>
      </c>
      <c r="I604" s="8" t="n">
        <v>22594.1</v>
      </c>
      <c r="J604" s="8" t="n">
        <v>346158.84</v>
      </c>
      <c r="K604" s="8" t="n">
        <v>25002.52</v>
      </c>
      <c r="L604" s="8" t="n">
        <v>259919.87</v>
      </c>
      <c r="M604" s="8" t="n">
        <v>0</v>
      </c>
      <c r="N604" s="8" t="n">
        <v>86238.97</v>
      </c>
    </row>
    <row r="605" customFormat="false" ht="37.3" hidden="false" customHeight="true" outlineLevel="0" collapsed="false">
      <c r="A605" s="6" t="s">
        <v>1362</v>
      </c>
      <c r="B605" s="7" t="s">
        <v>1363</v>
      </c>
      <c r="C605" s="6" t="s">
        <v>22</v>
      </c>
      <c r="D605" s="6" t="s">
        <v>1364</v>
      </c>
      <c r="E605" s="7" t="s">
        <v>496</v>
      </c>
      <c r="F605" s="8" t="n">
        <v>1404.4</v>
      </c>
      <c r="G605" s="9" t="n">
        <v>6.66</v>
      </c>
      <c r="H605" s="8" t="n">
        <v>107352.73</v>
      </c>
      <c r="I605" s="8" t="n">
        <v>9353.32</v>
      </c>
      <c r="J605" s="8" t="n">
        <v>143193.04</v>
      </c>
      <c r="K605" s="8" t="n">
        <v>6810.39</v>
      </c>
      <c r="L605" s="8" t="n">
        <v>69292.68</v>
      </c>
      <c r="M605" s="8" t="n">
        <v>0</v>
      </c>
      <c r="N605" s="8" t="n">
        <v>73900.36</v>
      </c>
    </row>
    <row r="606" customFormat="false" ht="19.7" hidden="false" customHeight="true" outlineLevel="0" collapsed="false"/>
    <row r="607" customFormat="false" ht="13.75" hidden="false" customHeight="true" outlineLevel="0" collapsed="false">
      <c r="M607" s="10" t="s">
        <v>1365</v>
      </c>
      <c r="N607" s="10"/>
    </row>
    <row r="608" customFormat="false" ht="13.75" hidden="false" customHeight="true" outlineLevel="0" collapsed="false">
      <c r="A608" s="4" t="s">
        <v>16</v>
      </c>
      <c r="B608" s="4" t="s">
        <v>17</v>
      </c>
      <c r="C608" s="4" t="s">
        <v>18</v>
      </c>
      <c r="D608" s="4" t="s">
        <v>19</v>
      </c>
      <c r="E608" s="4" t="s">
        <v>20</v>
      </c>
      <c r="F608" s="5" t="n">
        <v>6</v>
      </c>
      <c r="G608" s="5" t="n">
        <v>7</v>
      </c>
      <c r="H608" s="5" t="n">
        <v>8</v>
      </c>
      <c r="I608" s="5" t="n">
        <v>9</v>
      </c>
      <c r="J608" s="5" t="n">
        <v>10</v>
      </c>
      <c r="K608" s="5" t="n">
        <v>11</v>
      </c>
      <c r="L608" s="5" t="n">
        <v>12</v>
      </c>
      <c r="M608" s="5" t="n">
        <v>13</v>
      </c>
      <c r="N608" s="5" t="n">
        <v>14</v>
      </c>
    </row>
    <row r="609" customFormat="false" ht="37.3" hidden="false" customHeight="true" outlineLevel="0" collapsed="false">
      <c r="A609" s="6" t="s">
        <v>1366</v>
      </c>
      <c r="B609" s="7" t="s">
        <v>1367</v>
      </c>
      <c r="C609" s="6" t="s">
        <v>22</v>
      </c>
      <c r="D609" s="6" t="s">
        <v>1368</v>
      </c>
      <c r="E609" s="7" t="s">
        <v>496</v>
      </c>
      <c r="F609" s="8" t="n">
        <v>4131.6</v>
      </c>
      <c r="G609" s="9" t="n">
        <v>6.66</v>
      </c>
      <c r="H609" s="8" t="n">
        <v>314728.5</v>
      </c>
      <c r="I609" s="8" t="n">
        <v>27516.36</v>
      </c>
      <c r="J609" s="8" t="n">
        <v>419628.7</v>
      </c>
      <c r="K609" s="8" t="n">
        <v>37768.9</v>
      </c>
      <c r="L609" s="8" t="n">
        <v>141903.47</v>
      </c>
      <c r="M609" s="8" t="n">
        <v>0</v>
      </c>
      <c r="N609" s="8" t="n">
        <v>277725.23</v>
      </c>
    </row>
    <row r="610" customFormat="false" ht="37.3" hidden="false" customHeight="true" outlineLevel="0" collapsed="false">
      <c r="A610" s="6" t="s">
        <v>1369</v>
      </c>
      <c r="B610" s="7" t="s">
        <v>1370</v>
      </c>
      <c r="C610" s="6" t="s">
        <v>22</v>
      </c>
      <c r="D610" s="6" t="s">
        <v>1371</v>
      </c>
      <c r="E610" s="7" t="s">
        <v>496</v>
      </c>
      <c r="F610" s="8" t="n">
        <v>405.2</v>
      </c>
      <c r="G610" s="9" t="n">
        <v>6.66</v>
      </c>
      <c r="H610" s="8" t="n">
        <v>30973.56</v>
      </c>
      <c r="I610" s="8" t="n">
        <v>2698.63</v>
      </c>
      <c r="J610" s="8" t="n">
        <v>41314.3</v>
      </c>
      <c r="K610" s="8" t="n">
        <v>1368.09</v>
      </c>
      <c r="L610" s="8" t="n">
        <v>9094.05</v>
      </c>
      <c r="M610" s="8" t="n">
        <v>0</v>
      </c>
      <c r="N610" s="8" t="n">
        <v>32220.25</v>
      </c>
    </row>
    <row r="611" customFormat="false" ht="37.3" hidden="false" customHeight="true" outlineLevel="0" collapsed="false">
      <c r="A611" s="6" t="s">
        <v>1372</v>
      </c>
      <c r="B611" s="7" t="s">
        <v>1373</v>
      </c>
      <c r="C611" s="6" t="s">
        <v>22</v>
      </c>
      <c r="D611" s="6" t="s">
        <v>1374</v>
      </c>
      <c r="E611" s="7" t="s">
        <v>496</v>
      </c>
      <c r="F611" s="8" t="n">
        <v>666.36</v>
      </c>
      <c r="G611" s="9" t="n">
        <v>6.66</v>
      </c>
      <c r="H611" s="8" t="n">
        <v>50936.64</v>
      </c>
      <c r="I611" s="8" t="n">
        <v>4437.94</v>
      </c>
      <c r="J611" s="8" t="n">
        <v>67942.16</v>
      </c>
      <c r="K611" s="8" t="n">
        <v>1517.8</v>
      </c>
      <c r="L611" s="8" t="n">
        <v>21411.77</v>
      </c>
      <c r="M611" s="8" t="n">
        <v>0</v>
      </c>
      <c r="N611" s="8" t="n">
        <v>46530.39</v>
      </c>
    </row>
    <row r="612" customFormat="false" ht="37.3" hidden="false" customHeight="true" outlineLevel="0" collapsed="false">
      <c r="A612" s="6" t="s">
        <v>1375</v>
      </c>
      <c r="B612" s="7" t="s">
        <v>1376</v>
      </c>
      <c r="C612" s="6" t="s">
        <v>22</v>
      </c>
      <c r="D612" s="6" t="s">
        <v>1377</v>
      </c>
      <c r="E612" s="7" t="s">
        <v>496</v>
      </c>
      <c r="F612" s="8" t="n">
        <v>7854.3</v>
      </c>
      <c r="G612" s="9" t="n">
        <v>6.66</v>
      </c>
      <c r="H612" s="8" t="n">
        <v>603262.32</v>
      </c>
      <c r="I612" s="8" t="n">
        <v>52309.64</v>
      </c>
      <c r="J612" s="8" t="n">
        <v>806460.13</v>
      </c>
      <c r="K612" s="8" t="n">
        <v>40126.51</v>
      </c>
      <c r="L612" s="8" t="n">
        <v>413289.45</v>
      </c>
      <c r="M612" s="8" t="n">
        <v>0</v>
      </c>
      <c r="N612" s="8" t="n">
        <v>393170.68</v>
      </c>
    </row>
    <row r="613" customFormat="false" ht="37.3" hidden="false" customHeight="true" outlineLevel="0" collapsed="false">
      <c r="A613" s="6" t="s">
        <v>1378</v>
      </c>
      <c r="B613" s="7" t="s">
        <v>1379</v>
      </c>
      <c r="C613" s="6" t="s">
        <v>22</v>
      </c>
      <c r="D613" s="6" t="s">
        <v>1380</v>
      </c>
      <c r="E613" s="7" t="s">
        <v>496</v>
      </c>
      <c r="F613" s="8" t="n">
        <v>250.9</v>
      </c>
      <c r="G613" s="9" t="n">
        <v>6.66</v>
      </c>
      <c r="H613" s="8" t="n">
        <v>19178.76</v>
      </c>
      <c r="I613" s="8" t="n">
        <v>1671</v>
      </c>
      <c r="J613" s="8" t="n">
        <v>25581.74</v>
      </c>
      <c r="K613" s="8" t="n">
        <v>3248.58</v>
      </c>
      <c r="L613" s="8" t="n">
        <v>20222.58</v>
      </c>
      <c r="M613" s="8" t="n">
        <v>409.59</v>
      </c>
      <c r="N613" s="8" t="n">
        <f aca="false">5359.16+409.59</f>
        <v>5768.75</v>
      </c>
    </row>
    <row r="614" customFormat="false" ht="37.3" hidden="false" customHeight="true" outlineLevel="0" collapsed="false">
      <c r="A614" s="6" t="s">
        <v>1381</v>
      </c>
      <c r="B614" s="7" t="s">
        <v>1382</v>
      </c>
      <c r="C614" s="6" t="s">
        <v>22</v>
      </c>
      <c r="D614" s="6" t="s">
        <v>1383</v>
      </c>
      <c r="E614" s="7" t="s">
        <v>496</v>
      </c>
      <c r="F614" s="8" t="n">
        <v>450.3</v>
      </c>
      <c r="G614" s="9" t="n">
        <v>6.66</v>
      </c>
      <c r="H614" s="8" t="n">
        <v>34420.8</v>
      </c>
      <c r="I614" s="8" t="n">
        <v>2999</v>
      </c>
      <c r="J614" s="8" t="n">
        <v>45912.48</v>
      </c>
      <c r="K614" s="8" t="n">
        <v>1734.87</v>
      </c>
      <c r="L614" s="8" t="n">
        <v>21747.93</v>
      </c>
      <c r="M614" s="8" t="n">
        <v>0</v>
      </c>
      <c r="N614" s="8" t="n">
        <v>24164.55</v>
      </c>
    </row>
    <row r="615" customFormat="false" ht="37.3" hidden="false" customHeight="true" outlineLevel="0" collapsed="false">
      <c r="A615" s="6" t="s">
        <v>1384</v>
      </c>
      <c r="B615" s="7" t="s">
        <v>1385</v>
      </c>
      <c r="C615" s="6" t="s">
        <v>22</v>
      </c>
      <c r="D615" s="6" t="s">
        <v>1386</v>
      </c>
      <c r="E615" s="7" t="s">
        <v>496</v>
      </c>
      <c r="F615" s="8" t="n">
        <v>380.6</v>
      </c>
      <c r="G615" s="9" t="n">
        <v>6.66</v>
      </c>
      <c r="H615" s="8" t="n">
        <v>29093.64</v>
      </c>
      <c r="I615" s="8" t="n">
        <v>2534.79</v>
      </c>
      <c r="J615" s="8" t="n">
        <v>38806.58</v>
      </c>
      <c r="K615" s="8" t="n">
        <v>0</v>
      </c>
      <c r="L615" s="8" t="n">
        <v>4479.82</v>
      </c>
      <c r="M615" s="8" t="n">
        <v>0</v>
      </c>
      <c r="N615" s="8" t="n">
        <v>34326.76</v>
      </c>
    </row>
    <row r="616" customFormat="false" ht="37.3" hidden="false" customHeight="true" outlineLevel="0" collapsed="false">
      <c r="A616" s="6" t="s">
        <v>1387</v>
      </c>
      <c r="B616" s="7" t="s">
        <v>1388</v>
      </c>
      <c r="C616" s="6" t="s">
        <v>22</v>
      </c>
      <c r="D616" s="6" t="s">
        <v>1389</v>
      </c>
      <c r="E616" s="7" t="s">
        <v>496</v>
      </c>
      <c r="F616" s="8" t="n">
        <v>4249.5</v>
      </c>
      <c r="G616" s="9" t="n">
        <v>6.66</v>
      </c>
      <c r="H616" s="8" t="n">
        <v>324832.25</v>
      </c>
      <c r="I616" s="8" t="n">
        <v>28301.73</v>
      </c>
      <c r="J616" s="8" t="n">
        <v>433279.93</v>
      </c>
      <c r="K616" s="8" t="n">
        <v>33165.47</v>
      </c>
      <c r="L616" s="8" t="n">
        <v>282607.51</v>
      </c>
      <c r="M616" s="8" t="n">
        <v>0</v>
      </c>
      <c r="N616" s="8" t="n">
        <v>150672.42</v>
      </c>
    </row>
    <row r="617" customFormat="false" ht="37.3" hidden="false" customHeight="true" outlineLevel="0" collapsed="false">
      <c r="A617" s="6" t="s">
        <v>1390</v>
      </c>
      <c r="B617" s="7" t="s">
        <v>1391</v>
      </c>
      <c r="C617" s="6" t="s">
        <v>22</v>
      </c>
      <c r="D617" s="6" t="s">
        <v>1392</v>
      </c>
      <c r="E617" s="7" t="s">
        <v>496</v>
      </c>
      <c r="F617" s="8" t="n">
        <v>6026.4</v>
      </c>
      <c r="G617" s="9" t="n">
        <v>6.66</v>
      </c>
      <c r="H617" s="8" t="n">
        <v>460658.82</v>
      </c>
      <c r="I617" s="8" t="n">
        <v>40135.78</v>
      </c>
      <c r="J617" s="8" t="n">
        <v>614452.78</v>
      </c>
      <c r="K617" s="8" t="n">
        <v>60773.63</v>
      </c>
      <c r="L617" s="8" t="n">
        <v>268739.94</v>
      </c>
      <c r="M617" s="8" t="n">
        <v>0</v>
      </c>
      <c r="N617" s="8" t="n">
        <v>345712.84</v>
      </c>
    </row>
    <row r="618" customFormat="false" ht="37.3" hidden="false" customHeight="true" outlineLevel="0" collapsed="false">
      <c r="A618" s="6" t="s">
        <v>1393</v>
      </c>
      <c r="B618" s="7" t="s">
        <v>1394</v>
      </c>
      <c r="C618" s="6" t="s">
        <v>22</v>
      </c>
      <c r="D618" s="6" t="s">
        <v>1395</v>
      </c>
      <c r="E618" s="7" t="s">
        <v>496</v>
      </c>
      <c r="F618" s="8" t="n">
        <v>339.6</v>
      </c>
      <c r="G618" s="9" t="n">
        <v>6.66</v>
      </c>
      <c r="H618" s="8" t="n">
        <v>25997.32</v>
      </c>
      <c r="I618" s="8" t="n">
        <v>2261.74</v>
      </c>
      <c r="J618" s="8" t="n">
        <v>34678.56</v>
      </c>
      <c r="K618" s="8" t="n">
        <v>567.44</v>
      </c>
      <c r="L618" s="8" t="n">
        <v>26988.23</v>
      </c>
      <c r="M618" s="8" t="n">
        <v>0</v>
      </c>
      <c r="N618" s="8" t="n">
        <v>7690.33</v>
      </c>
    </row>
    <row r="619" customFormat="false" ht="37.3" hidden="false" customHeight="true" outlineLevel="0" collapsed="false">
      <c r="A619" s="6" t="s">
        <v>1396</v>
      </c>
      <c r="B619" s="7" t="s">
        <v>1397</v>
      </c>
      <c r="C619" s="6" t="s">
        <v>22</v>
      </c>
      <c r="D619" s="6" t="s">
        <v>1398</v>
      </c>
      <c r="E619" s="7" t="s">
        <v>496</v>
      </c>
      <c r="F619" s="8" t="n">
        <v>741</v>
      </c>
      <c r="G619" s="9" t="n">
        <v>6.66</v>
      </c>
      <c r="H619" s="8" t="n">
        <v>56642.17</v>
      </c>
      <c r="I619" s="8" t="n">
        <v>4935.07</v>
      </c>
      <c r="J619" s="8" t="n">
        <v>75552.55</v>
      </c>
      <c r="K619" s="8" t="n">
        <v>3940.72</v>
      </c>
      <c r="L619" s="8" t="n">
        <v>39458.51</v>
      </c>
      <c r="M619" s="8" t="n">
        <v>0</v>
      </c>
      <c r="N619" s="8" t="n">
        <v>36094.04</v>
      </c>
    </row>
    <row r="620" customFormat="false" ht="37.3" hidden="false" customHeight="true" outlineLevel="0" collapsed="false">
      <c r="A620" s="6" t="s">
        <v>1399</v>
      </c>
      <c r="B620" s="7" t="s">
        <v>1400</v>
      </c>
      <c r="C620" s="6" t="s">
        <v>22</v>
      </c>
      <c r="D620" s="6" t="s">
        <v>1401</v>
      </c>
      <c r="E620" s="7" t="s">
        <v>496</v>
      </c>
      <c r="F620" s="8" t="n">
        <v>733.6</v>
      </c>
      <c r="G620" s="9" t="n">
        <v>6.66</v>
      </c>
      <c r="H620" s="8" t="n">
        <v>56076.48</v>
      </c>
      <c r="I620" s="8" t="n">
        <v>4885.77</v>
      </c>
      <c r="J620" s="8" t="n">
        <v>74797.98</v>
      </c>
      <c r="K620" s="8" t="n">
        <v>813.85</v>
      </c>
      <c r="L620" s="8" t="n">
        <v>16440.69</v>
      </c>
      <c r="M620" s="8" t="n">
        <v>0</v>
      </c>
      <c r="N620" s="8" t="n">
        <v>58357.29</v>
      </c>
    </row>
    <row r="621" customFormat="false" ht="19.7" hidden="false" customHeight="true" outlineLevel="0" collapsed="false"/>
    <row r="622" customFormat="false" ht="13.75" hidden="false" customHeight="true" outlineLevel="0" collapsed="false">
      <c r="M622" s="10" t="s">
        <v>1402</v>
      </c>
      <c r="N622" s="10"/>
    </row>
    <row r="623" customFormat="false" ht="13.75" hidden="false" customHeight="true" outlineLevel="0" collapsed="false">
      <c r="A623" s="4" t="s">
        <v>16</v>
      </c>
      <c r="B623" s="4" t="s">
        <v>17</v>
      </c>
      <c r="C623" s="4" t="s">
        <v>18</v>
      </c>
      <c r="D623" s="4" t="s">
        <v>19</v>
      </c>
      <c r="E623" s="4" t="s">
        <v>20</v>
      </c>
      <c r="F623" s="5" t="n">
        <v>6</v>
      </c>
      <c r="G623" s="5" t="n">
        <v>7</v>
      </c>
      <c r="H623" s="5" t="n">
        <v>8</v>
      </c>
      <c r="I623" s="5" t="n">
        <v>9</v>
      </c>
      <c r="J623" s="5" t="n">
        <v>10</v>
      </c>
      <c r="K623" s="5" t="n">
        <v>11</v>
      </c>
      <c r="L623" s="5" t="n">
        <v>12</v>
      </c>
      <c r="M623" s="5" t="n">
        <v>13</v>
      </c>
      <c r="N623" s="5" t="n">
        <v>14</v>
      </c>
    </row>
    <row r="624" customFormat="false" ht="37.3" hidden="false" customHeight="true" outlineLevel="0" collapsed="false">
      <c r="A624" s="6" t="s">
        <v>1403</v>
      </c>
      <c r="B624" s="7" t="s">
        <v>1404</v>
      </c>
      <c r="C624" s="6" t="s">
        <v>22</v>
      </c>
      <c r="D624" s="6" t="s">
        <v>1405</v>
      </c>
      <c r="E624" s="7" t="s">
        <v>496</v>
      </c>
      <c r="F624" s="8" t="n">
        <v>662.2</v>
      </c>
      <c r="G624" s="9" t="n">
        <v>6.66</v>
      </c>
      <c r="H624" s="8" t="n">
        <v>50618.52</v>
      </c>
      <c r="I624" s="8" t="n">
        <v>4410.24</v>
      </c>
      <c r="J624" s="8" t="n">
        <v>67517.86</v>
      </c>
      <c r="K624" s="8" t="n">
        <v>13134.23</v>
      </c>
      <c r="L624" s="8" t="n">
        <v>29463.69</v>
      </c>
      <c r="M624" s="8" t="n">
        <v>0</v>
      </c>
      <c r="N624" s="8" t="n">
        <v>38054.17</v>
      </c>
    </row>
    <row r="625" customFormat="false" ht="37.3" hidden="false" customHeight="true" outlineLevel="0" collapsed="false">
      <c r="A625" s="6" t="s">
        <v>1406</v>
      </c>
      <c r="B625" s="7" t="s">
        <v>1407</v>
      </c>
      <c r="C625" s="6" t="s">
        <v>22</v>
      </c>
      <c r="D625" s="6" t="s">
        <v>1408</v>
      </c>
      <c r="E625" s="7" t="s">
        <v>496</v>
      </c>
      <c r="F625" s="8" t="n">
        <v>2627.5</v>
      </c>
      <c r="G625" s="9" t="n">
        <v>6.66</v>
      </c>
      <c r="H625" s="8" t="n">
        <v>200846.4</v>
      </c>
      <c r="I625" s="8" t="n">
        <v>17499.16</v>
      </c>
      <c r="J625" s="8" t="n">
        <v>267900.22</v>
      </c>
      <c r="K625" s="8" t="n">
        <v>44772.88</v>
      </c>
      <c r="L625" s="8" t="n">
        <v>109954.64</v>
      </c>
      <c r="M625" s="8" t="n">
        <v>0</v>
      </c>
      <c r="N625" s="8" t="n">
        <v>157945.58</v>
      </c>
    </row>
    <row r="626" customFormat="false" ht="37.3" hidden="false" customHeight="true" outlineLevel="0" collapsed="false">
      <c r="A626" s="6" t="s">
        <v>1409</v>
      </c>
      <c r="B626" s="7" t="s">
        <v>1410</v>
      </c>
      <c r="C626" s="6" t="s">
        <v>22</v>
      </c>
      <c r="D626" s="6" t="s">
        <v>1411</v>
      </c>
      <c r="E626" s="7" t="s">
        <v>496</v>
      </c>
      <c r="F626" s="8" t="n">
        <v>1140.7</v>
      </c>
      <c r="G626" s="9" t="n">
        <v>6.66</v>
      </c>
      <c r="H626" s="8" t="n">
        <v>87195.36</v>
      </c>
      <c r="I626" s="8" t="n">
        <v>7597.08</v>
      </c>
      <c r="J626" s="8" t="n">
        <v>116306.06</v>
      </c>
      <c r="K626" s="8" t="n">
        <v>5896.42</v>
      </c>
      <c r="L626" s="8" t="n">
        <v>37942.35</v>
      </c>
      <c r="M626" s="8" t="n">
        <v>0</v>
      </c>
      <c r="N626" s="8" t="n">
        <v>78363.71</v>
      </c>
    </row>
    <row r="627" customFormat="false" ht="37.3" hidden="false" customHeight="true" outlineLevel="0" collapsed="false">
      <c r="A627" s="6" t="s">
        <v>1412</v>
      </c>
      <c r="B627" s="7" t="s">
        <v>1413</v>
      </c>
      <c r="C627" s="6" t="s">
        <v>22</v>
      </c>
      <c r="D627" s="6" t="s">
        <v>1414</v>
      </c>
      <c r="E627" s="7" t="s">
        <v>496</v>
      </c>
      <c r="F627" s="8" t="n">
        <v>2669.6</v>
      </c>
      <c r="G627" s="9" t="n">
        <v>6.66</v>
      </c>
      <c r="H627" s="8" t="n">
        <v>204064.8</v>
      </c>
      <c r="I627" s="8" t="n">
        <v>17779.52</v>
      </c>
      <c r="J627" s="8" t="n">
        <v>272193</v>
      </c>
      <c r="K627" s="8" t="n">
        <v>16223.88</v>
      </c>
      <c r="L627" s="8" t="n">
        <v>212928.43</v>
      </c>
      <c r="M627" s="8" t="n">
        <v>0</v>
      </c>
      <c r="N627" s="8" t="n">
        <v>59264.57</v>
      </c>
    </row>
    <row r="628" customFormat="false" ht="37.3" hidden="false" customHeight="true" outlineLevel="0" collapsed="false">
      <c r="A628" s="6" t="s">
        <v>1415</v>
      </c>
      <c r="B628" s="7" t="s">
        <v>1416</v>
      </c>
      <c r="C628" s="6" t="s">
        <v>22</v>
      </c>
      <c r="D628" s="6" t="s">
        <v>1417</v>
      </c>
      <c r="E628" s="7" t="s">
        <v>496</v>
      </c>
      <c r="F628" s="8" t="n">
        <v>2702.6</v>
      </c>
      <c r="G628" s="9" t="n">
        <v>6.66</v>
      </c>
      <c r="H628" s="8" t="n">
        <v>206586.36</v>
      </c>
      <c r="I628" s="8" t="n">
        <v>17999.32</v>
      </c>
      <c r="J628" s="8" t="n">
        <v>275556.78</v>
      </c>
      <c r="K628" s="8" t="n">
        <v>13541.72</v>
      </c>
      <c r="L628" s="8" t="n">
        <v>217995.33</v>
      </c>
      <c r="M628" s="8" t="n">
        <v>0</v>
      </c>
      <c r="N628" s="8" t="n">
        <v>57561.45</v>
      </c>
    </row>
    <row r="629" customFormat="false" ht="37.3" hidden="false" customHeight="true" outlineLevel="0" collapsed="false">
      <c r="A629" s="6" t="s">
        <v>1418</v>
      </c>
      <c r="B629" s="7" t="s">
        <v>1419</v>
      </c>
      <c r="C629" s="6" t="s">
        <v>22</v>
      </c>
      <c r="D629" s="6" t="s">
        <v>1420</v>
      </c>
      <c r="E629" s="7" t="s">
        <v>496</v>
      </c>
      <c r="F629" s="8" t="n">
        <v>4451</v>
      </c>
      <c r="G629" s="9" t="n">
        <v>6.66</v>
      </c>
      <c r="H629" s="8" t="n">
        <v>340235.07</v>
      </c>
      <c r="I629" s="8" t="n">
        <v>29643.69</v>
      </c>
      <c r="J629" s="8" t="n">
        <v>453824.69</v>
      </c>
      <c r="K629" s="8" t="n">
        <v>17395.54</v>
      </c>
      <c r="L629" s="8" t="n">
        <v>367316.04</v>
      </c>
      <c r="M629" s="8" t="n">
        <v>0</v>
      </c>
      <c r="N629" s="8" t="n">
        <v>86508.65</v>
      </c>
    </row>
    <row r="630" customFormat="false" ht="37.3" hidden="false" customHeight="true" outlineLevel="0" collapsed="false">
      <c r="A630" s="6" t="s">
        <v>1421</v>
      </c>
      <c r="B630" s="7" t="s">
        <v>1422</v>
      </c>
      <c r="C630" s="6" t="s">
        <v>22</v>
      </c>
      <c r="D630" s="6" t="s">
        <v>1423</v>
      </c>
      <c r="E630" s="7" t="s">
        <v>496</v>
      </c>
      <c r="F630" s="8" t="n">
        <v>521.3</v>
      </c>
      <c r="G630" s="9" t="n">
        <v>6.66</v>
      </c>
      <c r="H630" s="8" t="n">
        <v>39848.51</v>
      </c>
      <c r="I630" s="8" t="n">
        <v>3471.87</v>
      </c>
      <c r="J630" s="8" t="n">
        <v>53152.11</v>
      </c>
      <c r="K630" s="8" t="n">
        <v>1728.78</v>
      </c>
      <c r="L630" s="8" t="n">
        <v>31847.92</v>
      </c>
      <c r="M630" s="8" t="n">
        <v>0</v>
      </c>
      <c r="N630" s="8" t="n">
        <v>21304.19</v>
      </c>
    </row>
    <row r="631" customFormat="false" ht="37.3" hidden="false" customHeight="true" outlineLevel="0" collapsed="false">
      <c r="A631" s="6" t="s">
        <v>1424</v>
      </c>
      <c r="B631" s="7" t="s">
        <v>1425</v>
      </c>
      <c r="C631" s="6" t="s">
        <v>22</v>
      </c>
      <c r="D631" s="6" t="s">
        <v>1426</v>
      </c>
      <c r="E631" s="7" t="s">
        <v>496</v>
      </c>
      <c r="F631" s="8" t="n">
        <v>1770</v>
      </c>
      <c r="G631" s="9" t="n">
        <v>9.66</v>
      </c>
      <c r="H631" s="8" t="n">
        <v>199018.93</v>
      </c>
      <c r="I631" s="8" t="n">
        <v>17098.22</v>
      </c>
      <c r="J631" s="8" t="n">
        <v>265429.41</v>
      </c>
      <c r="K631" s="8" t="n">
        <v>3127.69</v>
      </c>
      <c r="L631" s="8" t="n">
        <v>170974.85</v>
      </c>
      <c r="M631" s="8" t="n">
        <v>0</v>
      </c>
      <c r="N631" s="8" t="n">
        <v>94454.56</v>
      </c>
    </row>
    <row r="632" customFormat="false" ht="37.3" hidden="false" customHeight="true" outlineLevel="0" collapsed="false">
      <c r="A632" s="6" t="s">
        <v>1427</v>
      </c>
      <c r="B632" s="7" t="s">
        <v>1428</v>
      </c>
      <c r="C632" s="6" t="s">
        <v>22</v>
      </c>
      <c r="D632" s="6" t="s">
        <v>1429</v>
      </c>
      <c r="E632" s="7" t="s">
        <v>496</v>
      </c>
      <c r="F632" s="8" t="n">
        <v>6652.5</v>
      </c>
      <c r="G632" s="9" t="n">
        <v>6.66</v>
      </c>
      <c r="H632" s="8" t="n">
        <v>508517.61</v>
      </c>
      <c r="I632" s="8" t="n">
        <v>44305.73</v>
      </c>
      <c r="J632" s="8" t="n">
        <v>678289.87</v>
      </c>
      <c r="K632" s="8" t="n">
        <v>45868.08</v>
      </c>
      <c r="L632" s="8" t="n">
        <v>515585.4</v>
      </c>
      <c r="M632" s="8" t="n">
        <v>0</v>
      </c>
      <c r="N632" s="8" t="n">
        <v>162704.47</v>
      </c>
    </row>
    <row r="633" customFormat="false" ht="37.3" hidden="false" customHeight="true" outlineLevel="0" collapsed="false">
      <c r="A633" s="6" t="s">
        <v>1430</v>
      </c>
      <c r="B633" s="7" t="s">
        <v>1431</v>
      </c>
      <c r="C633" s="6" t="s">
        <v>22</v>
      </c>
      <c r="D633" s="6" t="s">
        <v>1432</v>
      </c>
      <c r="E633" s="7" t="s">
        <v>496</v>
      </c>
      <c r="F633" s="8" t="n">
        <v>5970.7</v>
      </c>
      <c r="G633" s="9" t="n">
        <v>6.66</v>
      </c>
      <c r="H633" s="8" t="n">
        <v>456400.79</v>
      </c>
      <c r="I633" s="8" t="n">
        <v>39764.83</v>
      </c>
      <c r="J633" s="8" t="n">
        <v>608669.99</v>
      </c>
      <c r="K633" s="8" t="n">
        <v>29699.91</v>
      </c>
      <c r="L633" s="8" t="n">
        <v>397668.66</v>
      </c>
      <c r="M633" s="8" t="n">
        <v>0</v>
      </c>
      <c r="N633" s="8" t="n">
        <v>211001.33</v>
      </c>
    </row>
    <row r="634" customFormat="false" ht="37.3" hidden="false" customHeight="true" outlineLevel="0" collapsed="false">
      <c r="A634" s="6" t="s">
        <v>1433</v>
      </c>
      <c r="B634" s="7" t="s">
        <v>1434</v>
      </c>
      <c r="C634" s="6" t="s">
        <v>22</v>
      </c>
      <c r="D634" s="6" t="s">
        <v>1435</v>
      </c>
      <c r="E634" s="7" t="s">
        <v>496</v>
      </c>
      <c r="F634" s="8" t="n">
        <v>10772.8</v>
      </c>
      <c r="G634" s="9" t="n">
        <v>6.66</v>
      </c>
      <c r="H634" s="8" t="n">
        <v>823472.52</v>
      </c>
      <c r="I634" s="8" t="n">
        <v>71746.93</v>
      </c>
      <c r="J634" s="8" t="n">
        <v>1098393.86</v>
      </c>
      <c r="K634" s="8" t="n">
        <v>40011.88</v>
      </c>
      <c r="L634" s="8" t="n">
        <v>859459.08</v>
      </c>
      <c r="M634" s="8" t="n">
        <v>0</v>
      </c>
      <c r="N634" s="8" t="n">
        <v>238934.78</v>
      </c>
    </row>
    <row r="635" customFormat="false" ht="37.3" hidden="false" customHeight="true" outlineLevel="0" collapsed="false">
      <c r="A635" s="6" t="s">
        <v>1436</v>
      </c>
      <c r="B635" s="7" t="s">
        <v>1437</v>
      </c>
      <c r="C635" s="6" t="s">
        <v>22</v>
      </c>
      <c r="D635" s="6" t="s">
        <v>1438</v>
      </c>
      <c r="E635" s="7" t="s">
        <v>496</v>
      </c>
      <c r="F635" s="8" t="n">
        <v>4010</v>
      </c>
      <c r="G635" s="9" t="n">
        <v>6.66</v>
      </c>
      <c r="H635" s="8" t="n">
        <v>306524.86</v>
      </c>
      <c r="I635" s="8" t="n">
        <v>26706.56</v>
      </c>
      <c r="J635" s="8" t="n">
        <v>408860.22</v>
      </c>
      <c r="K635" s="8" t="n">
        <v>22791.65</v>
      </c>
      <c r="L635" s="8" t="n">
        <v>347587.08</v>
      </c>
      <c r="M635" s="8" t="n">
        <v>0</v>
      </c>
      <c r="N635" s="8" t="n">
        <v>61273.14</v>
      </c>
    </row>
    <row r="636" customFormat="false" ht="19.7" hidden="false" customHeight="true" outlineLevel="0" collapsed="false"/>
    <row r="637" customFormat="false" ht="13.75" hidden="false" customHeight="true" outlineLevel="0" collapsed="false">
      <c r="M637" s="10" t="s">
        <v>1439</v>
      </c>
      <c r="N637" s="10"/>
    </row>
    <row r="638" customFormat="false" ht="13.75" hidden="false" customHeight="true" outlineLevel="0" collapsed="false">
      <c r="A638" s="4" t="s">
        <v>16</v>
      </c>
      <c r="B638" s="4" t="s">
        <v>17</v>
      </c>
      <c r="C638" s="4" t="s">
        <v>18</v>
      </c>
      <c r="D638" s="4" t="s">
        <v>19</v>
      </c>
      <c r="E638" s="4" t="s">
        <v>20</v>
      </c>
      <c r="F638" s="5" t="n">
        <v>6</v>
      </c>
      <c r="G638" s="5" t="n">
        <v>7</v>
      </c>
      <c r="H638" s="5" t="n">
        <v>8</v>
      </c>
      <c r="I638" s="5" t="n">
        <v>9</v>
      </c>
      <c r="J638" s="5" t="n">
        <v>10</v>
      </c>
      <c r="K638" s="5" t="n">
        <v>11</v>
      </c>
      <c r="L638" s="5" t="n">
        <v>12</v>
      </c>
      <c r="M638" s="5" t="n">
        <v>13</v>
      </c>
      <c r="N638" s="5" t="n">
        <v>14</v>
      </c>
    </row>
    <row r="639" customFormat="false" ht="37.3" hidden="false" customHeight="true" outlineLevel="0" collapsed="false">
      <c r="A639" s="6" t="s">
        <v>1440</v>
      </c>
      <c r="B639" s="7" t="s">
        <v>1441</v>
      </c>
      <c r="C639" s="6" t="s">
        <v>22</v>
      </c>
      <c r="D639" s="6" t="s">
        <v>1442</v>
      </c>
      <c r="E639" s="7" t="s">
        <v>496</v>
      </c>
      <c r="F639" s="8" t="n">
        <v>4347.4</v>
      </c>
      <c r="G639" s="9" t="n">
        <v>6.66</v>
      </c>
      <c r="H639" s="8" t="n">
        <v>332314.77</v>
      </c>
      <c r="I639" s="8" t="n">
        <v>28953.67</v>
      </c>
      <c r="J639" s="8" t="n">
        <v>443254.31</v>
      </c>
      <c r="K639" s="8" t="n">
        <v>25038.6</v>
      </c>
      <c r="L639" s="8" t="n">
        <v>356304.26</v>
      </c>
      <c r="M639" s="8" t="n">
        <v>0</v>
      </c>
      <c r="N639" s="8" t="n">
        <v>86950.05</v>
      </c>
    </row>
    <row r="640" customFormat="false" ht="37.3" hidden="false" customHeight="true" outlineLevel="0" collapsed="false">
      <c r="A640" s="6" t="s">
        <v>1443</v>
      </c>
      <c r="B640" s="7" t="s">
        <v>1444</v>
      </c>
      <c r="C640" s="6" t="s">
        <v>22</v>
      </c>
      <c r="D640" s="6" t="s">
        <v>1445</v>
      </c>
      <c r="E640" s="7" t="s">
        <v>496</v>
      </c>
      <c r="F640" s="8" t="n">
        <v>727.7</v>
      </c>
      <c r="G640" s="9" t="n">
        <v>6.66</v>
      </c>
      <c r="H640" s="8" t="n">
        <v>55625.4</v>
      </c>
      <c r="I640" s="8" t="n">
        <v>4846.48</v>
      </c>
      <c r="J640" s="8" t="n">
        <v>74589.3</v>
      </c>
      <c r="K640" s="8" t="n">
        <v>2904.87</v>
      </c>
      <c r="L640" s="8" t="n">
        <v>35246.45</v>
      </c>
      <c r="M640" s="8" t="n">
        <v>0</v>
      </c>
      <c r="N640" s="8" t="n">
        <v>39342.85</v>
      </c>
    </row>
    <row r="641" customFormat="false" ht="37.3" hidden="false" customHeight="true" outlineLevel="0" collapsed="false">
      <c r="A641" s="6" t="s">
        <v>1446</v>
      </c>
      <c r="B641" s="7" t="s">
        <v>1447</v>
      </c>
      <c r="C641" s="6" t="s">
        <v>22</v>
      </c>
      <c r="D641" s="6" t="s">
        <v>1448</v>
      </c>
      <c r="E641" s="7" t="s">
        <v>496</v>
      </c>
      <c r="F641" s="8" t="n">
        <v>411.2</v>
      </c>
      <c r="G641" s="9" t="n">
        <v>6.66</v>
      </c>
      <c r="H641" s="8" t="n">
        <v>31432.2</v>
      </c>
      <c r="I641" s="8" t="n">
        <v>2738.59</v>
      </c>
      <c r="J641" s="8" t="n">
        <v>42148.08</v>
      </c>
      <c r="K641" s="8" t="n">
        <v>950.07</v>
      </c>
      <c r="L641" s="8" t="n">
        <v>33763.17</v>
      </c>
      <c r="M641" s="8" t="n">
        <v>0</v>
      </c>
      <c r="N641" s="8" t="n">
        <v>8384.91</v>
      </c>
    </row>
    <row r="642" customFormat="false" ht="37.3" hidden="false" customHeight="true" outlineLevel="0" collapsed="false">
      <c r="A642" s="6" t="s">
        <v>1449</v>
      </c>
      <c r="B642" s="7" t="s">
        <v>1450</v>
      </c>
      <c r="C642" s="6" t="s">
        <v>22</v>
      </c>
      <c r="D642" s="6" t="s">
        <v>1451</v>
      </c>
      <c r="E642" s="7" t="s">
        <v>496</v>
      </c>
      <c r="F642" s="8" t="n">
        <v>450.6</v>
      </c>
      <c r="G642" s="9" t="n">
        <v>6.66</v>
      </c>
      <c r="H642" s="8" t="n">
        <v>34443.96</v>
      </c>
      <c r="I642" s="8" t="n">
        <v>3000.99</v>
      </c>
      <c r="J642" s="8" t="n">
        <v>45943.32</v>
      </c>
      <c r="K642" s="8" t="n">
        <v>2185.23</v>
      </c>
      <c r="L642" s="8" t="n">
        <v>33598.41</v>
      </c>
      <c r="M642" s="8" t="n">
        <v>0</v>
      </c>
      <c r="N642" s="8" t="n">
        <v>12344.91</v>
      </c>
    </row>
    <row r="643" customFormat="false" ht="37.3" hidden="false" customHeight="true" outlineLevel="0" collapsed="false">
      <c r="A643" s="6" t="s">
        <v>1452</v>
      </c>
      <c r="B643" s="7" t="s">
        <v>1453</v>
      </c>
      <c r="C643" s="6" t="s">
        <v>22</v>
      </c>
      <c r="D643" s="6" t="s">
        <v>1454</v>
      </c>
      <c r="E643" s="7" t="s">
        <v>496</v>
      </c>
      <c r="F643" s="8" t="n">
        <v>1800</v>
      </c>
      <c r="G643" s="9" t="n">
        <v>6.66</v>
      </c>
      <c r="H643" s="8" t="n">
        <v>137592.36</v>
      </c>
      <c r="I643" s="8" t="n">
        <v>11988</v>
      </c>
      <c r="J643" s="8" t="n">
        <v>183528.36</v>
      </c>
      <c r="K643" s="8" t="n">
        <v>9738.37</v>
      </c>
      <c r="L643" s="8" t="n">
        <v>126340.68</v>
      </c>
      <c r="M643" s="8" t="n">
        <v>0</v>
      </c>
      <c r="N643" s="8" t="n">
        <v>57187.68</v>
      </c>
    </row>
    <row r="644" customFormat="false" ht="37.3" hidden="false" customHeight="true" outlineLevel="0" collapsed="false">
      <c r="A644" s="6" t="s">
        <v>1455</v>
      </c>
      <c r="B644" s="7" t="s">
        <v>1456</v>
      </c>
      <c r="C644" s="6" t="s">
        <v>22</v>
      </c>
      <c r="D644" s="6" t="s">
        <v>1457</v>
      </c>
      <c r="E644" s="7" t="s">
        <v>496</v>
      </c>
      <c r="F644" s="8" t="n">
        <v>501.4</v>
      </c>
      <c r="G644" s="9" t="n">
        <v>6.66</v>
      </c>
      <c r="H644" s="8" t="n">
        <v>38327.04</v>
      </c>
      <c r="I644" s="8" t="n">
        <v>3339.31</v>
      </c>
      <c r="J644" s="8" t="n">
        <v>51122.74</v>
      </c>
      <c r="K644" s="8" t="n">
        <v>5236.44</v>
      </c>
      <c r="L644" s="8" t="n">
        <v>37005.94</v>
      </c>
      <c r="M644" s="8" t="n">
        <v>0</v>
      </c>
      <c r="N644" s="8" t="n">
        <v>14116.8</v>
      </c>
    </row>
    <row r="645" customFormat="false" ht="37.3" hidden="false" customHeight="true" outlineLevel="0" collapsed="false">
      <c r="A645" s="6" t="s">
        <v>1458</v>
      </c>
      <c r="B645" s="7" t="s">
        <v>1459</v>
      </c>
      <c r="C645" s="6" t="s">
        <v>22</v>
      </c>
      <c r="D645" s="6" t="s">
        <v>1460</v>
      </c>
      <c r="E645" s="7" t="s">
        <v>496</v>
      </c>
      <c r="F645" s="8" t="n">
        <v>399.7</v>
      </c>
      <c r="G645" s="9" t="n">
        <v>6.66</v>
      </c>
      <c r="H645" s="8" t="n">
        <v>30552.96</v>
      </c>
      <c r="I645" s="8" t="n">
        <v>2662.01</v>
      </c>
      <c r="J645" s="8" t="n">
        <v>40753.32</v>
      </c>
      <c r="K645" s="8" t="n">
        <v>2997.84</v>
      </c>
      <c r="L645" s="8" t="n">
        <v>25959.92</v>
      </c>
      <c r="M645" s="8" t="n">
        <v>0</v>
      </c>
      <c r="N645" s="8" t="n">
        <v>14793.4</v>
      </c>
    </row>
    <row r="646" customFormat="false" ht="37.3" hidden="false" customHeight="true" outlineLevel="0" collapsed="false">
      <c r="A646" s="6" t="s">
        <v>1461</v>
      </c>
      <c r="B646" s="7" t="s">
        <v>1462</v>
      </c>
      <c r="C646" s="6" t="s">
        <v>22</v>
      </c>
      <c r="D646" s="6" t="s">
        <v>1463</v>
      </c>
      <c r="E646" s="7" t="s">
        <v>496</v>
      </c>
      <c r="F646" s="8" t="n">
        <v>739.9</v>
      </c>
      <c r="G646" s="9" t="n">
        <v>6.66</v>
      </c>
      <c r="H646" s="8" t="n">
        <v>56558.04</v>
      </c>
      <c r="I646" s="8" t="n">
        <v>4927.72</v>
      </c>
      <c r="J646" s="8" t="n">
        <v>75440.26</v>
      </c>
      <c r="K646" s="8" t="n">
        <v>1372.51</v>
      </c>
      <c r="L646" s="8" t="n">
        <v>38462.3</v>
      </c>
      <c r="M646" s="8" t="n">
        <v>0</v>
      </c>
      <c r="N646" s="8" t="n">
        <v>36977.96</v>
      </c>
    </row>
    <row r="647" customFormat="false" ht="37.3" hidden="false" customHeight="true" outlineLevel="0" collapsed="false">
      <c r="A647" s="6" t="s">
        <v>1464</v>
      </c>
      <c r="B647" s="7" t="s">
        <v>1465</v>
      </c>
      <c r="C647" s="6" t="s">
        <v>22</v>
      </c>
      <c r="D647" s="6" t="s">
        <v>1466</v>
      </c>
      <c r="E647" s="7" t="s">
        <v>496</v>
      </c>
      <c r="F647" s="8" t="n">
        <v>2348.1</v>
      </c>
      <c r="G647" s="9" t="n">
        <v>6.66</v>
      </c>
      <c r="H647" s="8" t="n">
        <v>179489.05</v>
      </c>
      <c r="I647" s="8" t="n">
        <v>15638.34</v>
      </c>
      <c r="J647" s="8" t="n">
        <v>239412.65</v>
      </c>
      <c r="K647" s="8" t="n">
        <v>11725.39</v>
      </c>
      <c r="L647" s="8" t="n">
        <v>125039.36</v>
      </c>
      <c r="M647" s="8" t="n">
        <v>0</v>
      </c>
      <c r="N647" s="8" t="n">
        <v>114373.29</v>
      </c>
    </row>
    <row r="648" customFormat="false" ht="37.3" hidden="false" customHeight="true" outlineLevel="0" collapsed="false">
      <c r="A648" s="6" t="s">
        <v>1467</v>
      </c>
      <c r="B648" s="7" t="s">
        <v>1468</v>
      </c>
      <c r="C648" s="6" t="s">
        <v>22</v>
      </c>
      <c r="D648" s="6" t="s">
        <v>1469</v>
      </c>
      <c r="E648" s="7" t="s">
        <v>496</v>
      </c>
      <c r="F648" s="8" t="n">
        <v>725.3</v>
      </c>
      <c r="G648" s="9" t="n">
        <v>6.66</v>
      </c>
      <c r="H648" s="8" t="n">
        <v>55441.92</v>
      </c>
      <c r="I648" s="8" t="n">
        <v>4830.55</v>
      </c>
      <c r="J648" s="8" t="n">
        <v>73951.68</v>
      </c>
      <c r="K648" s="8" t="n">
        <v>4667.39</v>
      </c>
      <c r="L648" s="8" t="n">
        <v>62615.26</v>
      </c>
      <c r="M648" s="8" t="n">
        <v>0</v>
      </c>
      <c r="N648" s="8" t="n">
        <v>11336.42</v>
      </c>
    </row>
    <row r="649" customFormat="false" ht="37.3" hidden="false" customHeight="true" outlineLevel="0" collapsed="false">
      <c r="A649" s="6" t="s">
        <v>1470</v>
      </c>
      <c r="B649" s="7" t="s">
        <v>1471</v>
      </c>
      <c r="C649" s="6" t="s">
        <v>22</v>
      </c>
      <c r="D649" s="6" t="s">
        <v>1472</v>
      </c>
      <c r="E649" s="7" t="s">
        <v>496</v>
      </c>
      <c r="F649" s="8" t="n">
        <v>1093</v>
      </c>
      <c r="G649" s="9" t="n">
        <v>6.66</v>
      </c>
      <c r="H649" s="8" t="n">
        <v>83549.03</v>
      </c>
      <c r="I649" s="8" t="n">
        <v>7279.35</v>
      </c>
      <c r="J649" s="8" t="n">
        <v>111442.37</v>
      </c>
      <c r="K649" s="8" t="n">
        <v>4161.36</v>
      </c>
      <c r="L649" s="8" t="n">
        <v>71033.16</v>
      </c>
      <c r="M649" s="8" t="n">
        <v>0</v>
      </c>
      <c r="N649" s="8" t="n">
        <v>40409.21</v>
      </c>
    </row>
    <row r="650" customFormat="false" ht="37.3" hidden="false" customHeight="true" outlineLevel="0" collapsed="false">
      <c r="A650" s="6" t="s">
        <v>1473</v>
      </c>
      <c r="B650" s="7" t="s">
        <v>1474</v>
      </c>
      <c r="C650" s="6" t="s">
        <v>22</v>
      </c>
      <c r="D650" s="6" t="s">
        <v>1475</v>
      </c>
      <c r="E650" s="7" t="s">
        <v>496</v>
      </c>
      <c r="F650" s="8" t="n">
        <v>3390</v>
      </c>
      <c r="G650" s="9" t="n">
        <v>6.66</v>
      </c>
      <c r="H650" s="8" t="n">
        <v>259131.85</v>
      </c>
      <c r="I650" s="8" t="n">
        <v>22577.38</v>
      </c>
      <c r="J650" s="8" t="n">
        <v>345644.71</v>
      </c>
      <c r="K650" s="8" t="n">
        <v>18080.82</v>
      </c>
      <c r="L650" s="8" t="n">
        <v>267915.93</v>
      </c>
      <c r="M650" s="8" t="n">
        <v>0</v>
      </c>
      <c r="N650" s="8" t="n">
        <v>77728.78</v>
      </c>
    </row>
    <row r="651" customFormat="false" ht="19.7" hidden="false" customHeight="true" outlineLevel="0" collapsed="false"/>
    <row r="652" customFormat="false" ht="13.75" hidden="false" customHeight="true" outlineLevel="0" collapsed="false">
      <c r="M652" s="10" t="s">
        <v>1476</v>
      </c>
      <c r="N652" s="10"/>
    </row>
    <row r="653" customFormat="false" ht="13.75" hidden="false" customHeight="true" outlineLevel="0" collapsed="false">
      <c r="A653" s="4" t="s">
        <v>16</v>
      </c>
      <c r="B653" s="4" t="s">
        <v>17</v>
      </c>
      <c r="C653" s="4" t="s">
        <v>18</v>
      </c>
      <c r="D653" s="4" t="s">
        <v>19</v>
      </c>
      <c r="E653" s="4" t="s">
        <v>20</v>
      </c>
      <c r="F653" s="5" t="n">
        <v>6</v>
      </c>
      <c r="G653" s="5" t="n">
        <v>7</v>
      </c>
      <c r="H653" s="5" t="n">
        <v>8</v>
      </c>
      <c r="I653" s="5" t="n">
        <v>9</v>
      </c>
      <c r="J653" s="5" t="n">
        <v>10</v>
      </c>
      <c r="K653" s="5" t="n">
        <v>11</v>
      </c>
      <c r="L653" s="5" t="n">
        <v>12</v>
      </c>
      <c r="M653" s="5" t="n">
        <v>13</v>
      </c>
      <c r="N653" s="5" t="n">
        <v>14</v>
      </c>
    </row>
    <row r="654" customFormat="false" ht="37.3" hidden="false" customHeight="true" outlineLevel="0" collapsed="false">
      <c r="A654" s="6" t="s">
        <v>1477</v>
      </c>
      <c r="B654" s="7" t="s">
        <v>1478</v>
      </c>
      <c r="C654" s="6" t="s">
        <v>22</v>
      </c>
      <c r="D654" s="6" t="s">
        <v>1479</v>
      </c>
      <c r="E654" s="7" t="s">
        <v>496</v>
      </c>
      <c r="F654" s="8" t="n">
        <v>709.2</v>
      </c>
      <c r="G654" s="9" t="n">
        <v>6.66</v>
      </c>
      <c r="H654" s="8" t="n">
        <v>54211.2</v>
      </c>
      <c r="I654" s="8" t="n">
        <v>4723.27</v>
      </c>
      <c r="J654" s="8" t="n">
        <v>72309.98</v>
      </c>
      <c r="K654" s="8" t="n">
        <v>7952.77</v>
      </c>
      <c r="L654" s="8" t="n">
        <v>55991.14</v>
      </c>
      <c r="M654" s="8" t="n">
        <v>0</v>
      </c>
      <c r="N654" s="8" t="n">
        <v>16318.84</v>
      </c>
    </row>
    <row r="655" customFormat="false" ht="37.3" hidden="false" customHeight="true" outlineLevel="0" collapsed="false">
      <c r="A655" s="6" t="s">
        <v>1480</v>
      </c>
      <c r="B655" s="7" t="s">
        <v>1481</v>
      </c>
      <c r="C655" s="6" t="s">
        <v>22</v>
      </c>
      <c r="D655" s="6" t="s">
        <v>1482</v>
      </c>
      <c r="E655" s="7" t="s">
        <v>496</v>
      </c>
      <c r="F655" s="8" t="n">
        <v>4187.5</v>
      </c>
      <c r="G655" s="9" t="n">
        <v>6.66</v>
      </c>
      <c r="H655" s="8" t="n">
        <v>320093.59</v>
      </c>
      <c r="I655" s="8" t="n">
        <v>27888.77</v>
      </c>
      <c r="J655" s="8" t="n">
        <v>426958.63</v>
      </c>
      <c r="K655" s="8" t="n">
        <v>16868.2</v>
      </c>
      <c r="L655" s="8" t="n">
        <v>333714.24</v>
      </c>
      <c r="M655" s="8" t="n">
        <v>0</v>
      </c>
      <c r="N655" s="8" t="n">
        <v>93244.39</v>
      </c>
    </row>
    <row r="656" customFormat="false" ht="37.3" hidden="false" customHeight="true" outlineLevel="0" collapsed="false">
      <c r="A656" s="6" t="s">
        <v>1483</v>
      </c>
      <c r="B656" s="7" t="s">
        <v>1484</v>
      </c>
      <c r="C656" s="6" t="s">
        <v>22</v>
      </c>
      <c r="D656" s="6" t="s">
        <v>1485</v>
      </c>
      <c r="E656" s="7" t="s">
        <v>496</v>
      </c>
      <c r="F656" s="8" t="n">
        <v>1058.4</v>
      </c>
      <c r="G656" s="9" t="n">
        <v>6.66</v>
      </c>
      <c r="H656" s="8" t="n">
        <v>80904.34</v>
      </c>
      <c r="I656" s="8" t="n">
        <v>7048.92</v>
      </c>
      <c r="J656" s="8" t="n">
        <v>107914.66</v>
      </c>
      <c r="K656" s="8" t="n">
        <v>3692.26</v>
      </c>
      <c r="L656" s="8" t="n">
        <v>71036.82</v>
      </c>
      <c r="M656" s="8" t="n">
        <v>0</v>
      </c>
      <c r="N656" s="8" t="n">
        <v>36877.84</v>
      </c>
    </row>
    <row r="657" customFormat="false" ht="37.3" hidden="false" customHeight="true" outlineLevel="0" collapsed="false">
      <c r="A657" s="6" t="s">
        <v>1486</v>
      </c>
      <c r="B657" s="7" t="s">
        <v>1487</v>
      </c>
      <c r="C657" s="6" t="s">
        <v>22</v>
      </c>
      <c r="D657" s="6" t="s">
        <v>1488</v>
      </c>
      <c r="E657" s="7" t="s">
        <v>496</v>
      </c>
      <c r="F657" s="8" t="n">
        <v>2198.2</v>
      </c>
      <c r="G657" s="9" t="n">
        <v>6.66</v>
      </c>
      <c r="H657" s="8" t="n">
        <v>168030.24</v>
      </c>
      <c r="I657" s="8" t="n">
        <v>14640.02</v>
      </c>
      <c r="J657" s="8" t="n">
        <v>224128.32</v>
      </c>
      <c r="K657" s="8" t="n">
        <v>9826.68</v>
      </c>
      <c r="L657" s="8" t="n">
        <v>173880.81</v>
      </c>
      <c r="M657" s="8" t="n">
        <v>0</v>
      </c>
      <c r="N657" s="8" t="n">
        <v>50247.51</v>
      </c>
    </row>
    <row r="658" customFormat="false" ht="37.3" hidden="false" customHeight="true" outlineLevel="0" collapsed="false">
      <c r="A658" s="6" t="s">
        <v>1489</v>
      </c>
      <c r="B658" s="7" t="s">
        <v>1490</v>
      </c>
      <c r="C658" s="6" t="s">
        <v>22</v>
      </c>
      <c r="D658" s="6" t="s">
        <v>1491</v>
      </c>
      <c r="E658" s="7" t="s">
        <v>496</v>
      </c>
      <c r="F658" s="8" t="n">
        <v>4009.3</v>
      </c>
      <c r="G658" s="9" t="n">
        <v>6.66</v>
      </c>
      <c r="H658" s="8" t="n">
        <v>306470.97</v>
      </c>
      <c r="I658" s="8" t="n">
        <v>26701.89</v>
      </c>
      <c r="J658" s="8" t="n">
        <v>408788.35</v>
      </c>
      <c r="K658" s="8" t="n">
        <v>18587.53</v>
      </c>
      <c r="L658" s="8" t="n">
        <v>315465.41</v>
      </c>
      <c r="M658" s="8" t="n">
        <v>0</v>
      </c>
      <c r="N658" s="8" t="n">
        <v>93322.94</v>
      </c>
    </row>
    <row r="659" customFormat="false" ht="37.3" hidden="false" customHeight="true" outlineLevel="0" collapsed="false">
      <c r="A659" s="6" t="s">
        <v>1492</v>
      </c>
      <c r="B659" s="7" t="s">
        <v>1493</v>
      </c>
      <c r="C659" s="6" t="s">
        <v>22</v>
      </c>
      <c r="D659" s="6" t="s">
        <v>1494</v>
      </c>
      <c r="E659" s="7" t="s">
        <v>496</v>
      </c>
      <c r="F659" s="8" t="n">
        <v>8065.6</v>
      </c>
      <c r="G659" s="9" t="n">
        <v>6.66</v>
      </c>
      <c r="H659" s="8" t="n">
        <v>616536.19</v>
      </c>
      <c r="I659" s="8" t="n">
        <v>53713.98</v>
      </c>
      <c r="J659" s="8" t="n">
        <v>822378.01</v>
      </c>
      <c r="K659" s="8" t="n">
        <v>45438.76</v>
      </c>
      <c r="L659" s="8" t="n">
        <v>630169.63</v>
      </c>
      <c r="M659" s="8" t="n">
        <v>0</v>
      </c>
      <c r="N659" s="8" t="n">
        <v>192208.38</v>
      </c>
    </row>
    <row r="660" customFormat="false" ht="37.3" hidden="false" customHeight="true" outlineLevel="0" collapsed="false">
      <c r="A660" s="6" t="s">
        <v>1495</v>
      </c>
      <c r="B660" s="7" t="s">
        <v>1496</v>
      </c>
      <c r="C660" s="6" t="s">
        <v>22</v>
      </c>
      <c r="D660" s="6" t="s">
        <v>1497</v>
      </c>
      <c r="E660" s="7" t="s">
        <v>496</v>
      </c>
      <c r="F660" s="8" t="n">
        <v>484.8</v>
      </c>
      <c r="G660" s="9" t="n">
        <v>6.66</v>
      </c>
      <c r="H660" s="8" t="n">
        <v>37058.16</v>
      </c>
      <c r="I660" s="8" t="n">
        <v>3228.77</v>
      </c>
      <c r="J660" s="8" t="n">
        <v>49430.26</v>
      </c>
      <c r="K660" s="8" t="n">
        <v>11337.16</v>
      </c>
      <c r="L660" s="8" t="n">
        <v>45689.31</v>
      </c>
      <c r="M660" s="8" t="n">
        <v>0</v>
      </c>
      <c r="N660" s="8" t="n">
        <v>3740.95</v>
      </c>
    </row>
    <row r="661" customFormat="false" ht="37.3" hidden="false" customHeight="true" outlineLevel="0" collapsed="false">
      <c r="A661" s="6" t="s">
        <v>1498</v>
      </c>
      <c r="B661" s="7" t="s">
        <v>1499</v>
      </c>
      <c r="C661" s="6" t="s">
        <v>22</v>
      </c>
      <c r="D661" s="6" t="s">
        <v>1500</v>
      </c>
      <c r="E661" s="7" t="s">
        <v>496</v>
      </c>
      <c r="F661" s="8" t="n">
        <v>1931.8</v>
      </c>
      <c r="G661" s="9" t="n">
        <v>6.66</v>
      </c>
      <c r="H661" s="8" t="n">
        <v>147667.45</v>
      </c>
      <c r="I661" s="8" t="n">
        <v>12865.75</v>
      </c>
      <c r="J661" s="8" t="n">
        <v>196974.86</v>
      </c>
      <c r="K661" s="8" t="n">
        <v>4724.06</v>
      </c>
      <c r="L661" s="8" t="n">
        <v>141066.82</v>
      </c>
      <c r="M661" s="8" t="n">
        <v>0</v>
      </c>
      <c r="N661" s="8" t="n">
        <v>55908.04</v>
      </c>
    </row>
    <row r="662" customFormat="false" ht="37.3" hidden="false" customHeight="true" outlineLevel="0" collapsed="false">
      <c r="A662" s="6" t="s">
        <v>1501</v>
      </c>
      <c r="B662" s="7" t="s">
        <v>1502</v>
      </c>
      <c r="C662" s="6" t="s">
        <v>22</v>
      </c>
      <c r="D662" s="6" t="s">
        <v>1503</v>
      </c>
      <c r="E662" s="7" t="s">
        <v>496</v>
      </c>
      <c r="F662" s="8" t="n">
        <v>6078.6</v>
      </c>
      <c r="G662" s="9" t="n">
        <v>6.66</v>
      </c>
      <c r="H662" s="8" t="n">
        <v>464649.35</v>
      </c>
      <c r="I662" s="8" t="n">
        <v>40483.47</v>
      </c>
      <c r="J662" s="8" t="n">
        <v>619775.33</v>
      </c>
      <c r="K662" s="8" t="n">
        <v>21850.67</v>
      </c>
      <c r="L662" s="8" t="n">
        <v>457851.85</v>
      </c>
      <c r="M662" s="8" t="n">
        <v>0</v>
      </c>
      <c r="N662" s="8" t="n">
        <v>161923.48</v>
      </c>
    </row>
    <row r="663" customFormat="false" ht="37.3" hidden="false" customHeight="true" outlineLevel="0" collapsed="false">
      <c r="A663" s="6" t="s">
        <v>1504</v>
      </c>
      <c r="B663" s="7" t="s">
        <v>1505</v>
      </c>
      <c r="C663" s="6" t="s">
        <v>22</v>
      </c>
      <c r="D663" s="6" t="s">
        <v>1506</v>
      </c>
      <c r="E663" s="7" t="s">
        <v>496</v>
      </c>
      <c r="F663" s="8" t="n">
        <v>10284.5</v>
      </c>
      <c r="G663" s="9" t="n">
        <v>6.66</v>
      </c>
      <c r="H663" s="8" t="n">
        <v>786154.9</v>
      </c>
      <c r="I663" s="8" t="n">
        <v>68495.65</v>
      </c>
      <c r="J663" s="8" t="n">
        <v>1048617.24</v>
      </c>
      <c r="K663" s="8" t="n">
        <v>67522.52</v>
      </c>
      <c r="L663" s="8" t="n">
        <v>797143.15</v>
      </c>
      <c r="M663" s="8" t="n">
        <v>0</v>
      </c>
      <c r="N663" s="8" t="n">
        <v>251474.09</v>
      </c>
    </row>
    <row r="664" customFormat="false" ht="37.3" hidden="false" customHeight="true" outlineLevel="0" collapsed="false">
      <c r="A664" s="6" t="s">
        <v>1507</v>
      </c>
      <c r="B664" s="7" t="s">
        <v>1508</v>
      </c>
      <c r="C664" s="6" t="s">
        <v>22</v>
      </c>
      <c r="D664" s="6" t="s">
        <v>1509</v>
      </c>
      <c r="E664" s="7" t="s">
        <v>496</v>
      </c>
      <c r="F664" s="8" t="n">
        <v>4394.1</v>
      </c>
      <c r="G664" s="9" t="n">
        <v>6.66</v>
      </c>
      <c r="H664" s="8" t="n">
        <v>335885.28</v>
      </c>
      <c r="I664" s="8" t="n">
        <v>29264.67</v>
      </c>
      <c r="J664" s="8" t="n">
        <v>448022.68</v>
      </c>
      <c r="K664" s="8" t="n">
        <v>16987.78</v>
      </c>
      <c r="L664" s="8" t="n">
        <v>342797.29</v>
      </c>
      <c r="M664" s="8" t="n">
        <v>0</v>
      </c>
      <c r="N664" s="8" t="n">
        <v>105225.39</v>
      </c>
    </row>
    <row r="665" customFormat="false" ht="37.3" hidden="false" customHeight="true" outlineLevel="0" collapsed="false">
      <c r="A665" s="6" t="s">
        <v>1510</v>
      </c>
      <c r="B665" s="7" t="s">
        <v>1511</v>
      </c>
      <c r="C665" s="6" t="s">
        <v>22</v>
      </c>
      <c r="D665" s="6" t="s">
        <v>1512</v>
      </c>
      <c r="E665" s="7" t="s">
        <v>496</v>
      </c>
      <c r="F665" s="8" t="n">
        <v>811.2</v>
      </c>
      <c r="G665" s="9" t="n">
        <v>6.66</v>
      </c>
      <c r="H665" s="8" t="n">
        <v>62008.25</v>
      </c>
      <c r="I665" s="8" t="n">
        <v>5402.61</v>
      </c>
      <c r="J665" s="8" t="n">
        <v>82710.13</v>
      </c>
      <c r="K665" s="8" t="n">
        <v>6506.55</v>
      </c>
      <c r="L665" s="8" t="n">
        <v>77307.52</v>
      </c>
      <c r="M665" s="8" t="n">
        <v>0</v>
      </c>
      <c r="N665" s="8" t="n">
        <v>5402.61</v>
      </c>
    </row>
    <row r="666" customFormat="false" ht="19.7" hidden="false" customHeight="true" outlineLevel="0" collapsed="false"/>
    <row r="667" customFormat="false" ht="13.75" hidden="false" customHeight="true" outlineLevel="0" collapsed="false">
      <c r="M667" s="10" t="s">
        <v>1513</v>
      </c>
      <c r="N667" s="10"/>
    </row>
    <row r="668" customFormat="false" ht="13.75" hidden="false" customHeight="true" outlineLevel="0" collapsed="false">
      <c r="A668" s="4" t="s">
        <v>16</v>
      </c>
      <c r="B668" s="4" t="s">
        <v>17</v>
      </c>
      <c r="C668" s="4" t="s">
        <v>18</v>
      </c>
      <c r="D668" s="4" t="s">
        <v>19</v>
      </c>
      <c r="E668" s="4" t="s">
        <v>20</v>
      </c>
      <c r="F668" s="5" t="n">
        <v>6</v>
      </c>
      <c r="G668" s="5" t="n">
        <v>7</v>
      </c>
      <c r="H668" s="5" t="n">
        <v>8</v>
      </c>
      <c r="I668" s="5" t="n">
        <v>9</v>
      </c>
      <c r="J668" s="5" t="n">
        <v>10</v>
      </c>
      <c r="K668" s="5" t="n">
        <v>11</v>
      </c>
      <c r="L668" s="5" t="n">
        <v>12</v>
      </c>
      <c r="M668" s="5" t="n">
        <v>13</v>
      </c>
      <c r="N668" s="5" t="n">
        <v>14</v>
      </c>
    </row>
    <row r="669" customFormat="false" ht="37.3" hidden="false" customHeight="true" outlineLevel="0" collapsed="false">
      <c r="A669" s="6" t="s">
        <v>1514</v>
      </c>
      <c r="B669" s="7" t="s">
        <v>1515</v>
      </c>
      <c r="C669" s="6" t="s">
        <v>22</v>
      </c>
      <c r="D669" s="6" t="s">
        <v>1516</v>
      </c>
      <c r="E669" s="7" t="s">
        <v>496</v>
      </c>
      <c r="F669" s="8" t="n">
        <v>3158</v>
      </c>
      <c r="G669" s="9" t="n">
        <v>6.66</v>
      </c>
      <c r="H669" s="8" t="n">
        <v>241397.92</v>
      </c>
      <c r="I669" s="8" t="n">
        <v>21032.24</v>
      </c>
      <c r="J669" s="8" t="n">
        <v>321990.1</v>
      </c>
      <c r="K669" s="8" t="n">
        <v>14364.33</v>
      </c>
      <c r="L669" s="8" t="n">
        <v>241702.53</v>
      </c>
      <c r="M669" s="8" t="n">
        <v>0</v>
      </c>
      <c r="N669" s="8" t="n">
        <v>80287.57</v>
      </c>
    </row>
    <row r="670" customFormat="false" ht="37.3" hidden="false" customHeight="true" outlineLevel="0" collapsed="false">
      <c r="A670" s="6" t="s">
        <v>1517</v>
      </c>
      <c r="B670" s="7" t="s">
        <v>1518</v>
      </c>
      <c r="C670" s="6" t="s">
        <v>22</v>
      </c>
      <c r="D670" s="6" t="s">
        <v>1519</v>
      </c>
      <c r="E670" s="7" t="s">
        <v>496</v>
      </c>
      <c r="F670" s="8" t="n">
        <v>3374.2</v>
      </c>
      <c r="G670" s="9" t="n">
        <v>6.66</v>
      </c>
      <c r="H670" s="8" t="n">
        <v>257924.64</v>
      </c>
      <c r="I670" s="8" t="n">
        <v>22472.18</v>
      </c>
      <c r="J670" s="8" t="n">
        <v>344034.22</v>
      </c>
      <c r="K670" s="8" t="n">
        <v>17546.8</v>
      </c>
      <c r="L670" s="8" t="n">
        <v>286994.35</v>
      </c>
      <c r="M670" s="8" t="n">
        <v>0</v>
      </c>
      <c r="N670" s="8" t="n">
        <v>57039.87</v>
      </c>
    </row>
    <row r="671" customFormat="false" ht="37.3" hidden="false" customHeight="true" outlineLevel="0" collapsed="false">
      <c r="A671" s="6" t="s">
        <v>1520</v>
      </c>
      <c r="B671" s="7" t="s">
        <v>1521</v>
      </c>
      <c r="C671" s="6" t="s">
        <v>22</v>
      </c>
      <c r="D671" s="6" t="s">
        <v>1522</v>
      </c>
      <c r="E671" s="7" t="s">
        <v>496</v>
      </c>
      <c r="F671" s="8" t="n">
        <v>3626.9</v>
      </c>
      <c r="G671" s="9" t="n">
        <v>6.66</v>
      </c>
      <c r="H671" s="8" t="n">
        <v>277287.68</v>
      </c>
      <c r="I671" s="8" t="n">
        <v>24155.2</v>
      </c>
      <c r="J671" s="8" t="n">
        <v>369856.04</v>
      </c>
      <c r="K671" s="8" t="n">
        <v>23596.58</v>
      </c>
      <c r="L671" s="8" t="n">
        <v>223589.03</v>
      </c>
      <c r="M671" s="8" t="n">
        <v>0</v>
      </c>
      <c r="N671" s="8" t="n">
        <v>146267.01</v>
      </c>
    </row>
    <row r="672" customFormat="false" ht="37.3" hidden="false" customHeight="true" outlineLevel="0" collapsed="false">
      <c r="A672" s="6" t="s">
        <v>1523</v>
      </c>
      <c r="B672" s="7" t="s">
        <v>1524</v>
      </c>
      <c r="C672" s="6" t="s">
        <v>22</v>
      </c>
      <c r="D672" s="6" t="s">
        <v>1525</v>
      </c>
      <c r="E672" s="7" t="s">
        <v>496</v>
      </c>
      <c r="F672" s="8" t="n">
        <v>2096.2</v>
      </c>
      <c r="G672" s="9" t="n">
        <v>6.66</v>
      </c>
      <c r="H672" s="8" t="n">
        <v>160233.72</v>
      </c>
      <c r="I672" s="8" t="n">
        <v>13960.69</v>
      </c>
      <c r="J672" s="8" t="n">
        <v>213728.74</v>
      </c>
      <c r="K672" s="8" t="n">
        <v>15401.02</v>
      </c>
      <c r="L672" s="8" t="n">
        <v>140627.3</v>
      </c>
      <c r="M672" s="8" t="n">
        <v>0</v>
      </c>
      <c r="N672" s="8" t="n">
        <v>73101.44</v>
      </c>
    </row>
    <row r="673" customFormat="false" ht="37.3" hidden="false" customHeight="true" outlineLevel="0" collapsed="false">
      <c r="A673" s="6" t="s">
        <v>1526</v>
      </c>
      <c r="B673" s="7" t="s">
        <v>1527</v>
      </c>
      <c r="C673" s="6" t="s">
        <v>22</v>
      </c>
      <c r="D673" s="6" t="s">
        <v>1528</v>
      </c>
      <c r="E673" s="7" t="s">
        <v>496</v>
      </c>
      <c r="F673" s="8" t="n">
        <v>2656.7</v>
      </c>
      <c r="G673" s="9" t="n">
        <v>6.66</v>
      </c>
      <c r="H673" s="8" t="n">
        <v>203078.29</v>
      </c>
      <c r="I673" s="8" t="n">
        <v>17693.65</v>
      </c>
      <c r="J673" s="8" t="n">
        <v>270877.35</v>
      </c>
      <c r="K673" s="8" t="n">
        <v>11592.64</v>
      </c>
      <c r="L673" s="8" t="n">
        <v>180147.86</v>
      </c>
      <c r="M673" s="8" t="n">
        <v>0</v>
      </c>
      <c r="N673" s="8" t="n">
        <v>90729.49</v>
      </c>
    </row>
    <row r="674" customFormat="false" ht="37.3" hidden="false" customHeight="true" outlineLevel="0" collapsed="false">
      <c r="A674" s="6" t="s">
        <v>1529</v>
      </c>
      <c r="B674" s="7" t="s">
        <v>1530</v>
      </c>
      <c r="C674" s="6" t="s">
        <v>22</v>
      </c>
      <c r="D674" s="6" t="s">
        <v>1531</v>
      </c>
      <c r="E674" s="7" t="s">
        <v>496</v>
      </c>
      <c r="F674" s="8" t="n">
        <v>2721</v>
      </c>
      <c r="G674" s="9" t="n">
        <v>6.66</v>
      </c>
      <c r="H674" s="8" t="n">
        <v>207993.32</v>
      </c>
      <c r="I674" s="8" t="n">
        <v>18121.85</v>
      </c>
      <c r="J674" s="8" t="n">
        <v>277433.34</v>
      </c>
      <c r="K674" s="8" t="n">
        <v>25130.35</v>
      </c>
      <c r="L674" s="8" t="n">
        <v>218966.11</v>
      </c>
      <c r="M674" s="8" t="n">
        <v>650</v>
      </c>
      <c r="N674" s="8" t="n">
        <f aca="false">58467.23+650</f>
        <v>59117.23</v>
      </c>
    </row>
    <row r="675" customFormat="false" ht="37.3" hidden="false" customHeight="true" outlineLevel="0" collapsed="false">
      <c r="A675" s="6" t="s">
        <v>1532</v>
      </c>
      <c r="B675" s="7" t="s">
        <v>1533</v>
      </c>
      <c r="C675" s="6" t="s">
        <v>22</v>
      </c>
      <c r="D675" s="6" t="s">
        <v>1534</v>
      </c>
      <c r="E675" s="7" t="s">
        <v>496</v>
      </c>
      <c r="F675" s="8" t="n">
        <v>2724.2</v>
      </c>
      <c r="G675" s="9" t="n">
        <v>16.66</v>
      </c>
      <c r="H675" s="8" t="n">
        <v>616868.09</v>
      </c>
      <c r="I675" s="8" t="n">
        <v>45385.12</v>
      </c>
      <c r="J675" s="8" t="n">
        <v>849841.75</v>
      </c>
      <c r="K675" s="8" t="n">
        <v>26692.4</v>
      </c>
      <c r="L675" s="8" t="n">
        <v>538797.92</v>
      </c>
      <c r="M675" s="8" t="n">
        <v>0</v>
      </c>
      <c r="N675" s="8" t="n">
        <v>311043.83</v>
      </c>
    </row>
    <row r="676" customFormat="false" ht="37.3" hidden="false" customHeight="true" outlineLevel="0" collapsed="false">
      <c r="A676" s="6" t="s">
        <v>1535</v>
      </c>
      <c r="B676" s="7" t="s">
        <v>1536</v>
      </c>
      <c r="C676" s="6" t="s">
        <v>22</v>
      </c>
      <c r="D676" s="6" t="s">
        <v>1537</v>
      </c>
      <c r="E676" s="7" t="s">
        <v>496</v>
      </c>
      <c r="F676" s="8" t="n">
        <v>741.8</v>
      </c>
      <c r="G676" s="9" t="n">
        <v>6.66</v>
      </c>
      <c r="H676" s="8" t="n">
        <v>56702.78</v>
      </c>
      <c r="I676" s="8" t="n">
        <v>4940.37</v>
      </c>
      <c r="J676" s="8" t="n">
        <v>75633.5</v>
      </c>
      <c r="K676" s="8" t="n">
        <v>705.16</v>
      </c>
      <c r="L676" s="8" t="n">
        <v>10976.71</v>
      </c>
      <c r="M676" s="8" t="n">
        <v>0</v>
      </c>
      <c r="N676" s="8" t="n">
        <v>64656.79</v>
      </c>
    </row>
    <row r="677" customFormat="false" ht="37.3" hidden="false" customHeight="true" outlineLevel="0" collapsed="false">
      <c r="A677" s="6" t="s">
        <v>1538</v>
      </c>
      <c r="B677" s="7" t="s">
        <v>1539</v>
      </c>
      <c r="C677" s="6" t="s">
        <v>22</v>
      </c>
      <c r="D677" s="6" t="s">
        <v>1540</v>
      </c>
      <c r="E677" s="7" t="s">
        <v>496</v>
      </c>
      <c r="F677" s="8" t="n">
        <v>317.3</v>
      </c>
      <c r="G677" s="9" t="n">
        <v>6.66</v>
      </c>
      <c r="H677" s="8" t="n">
        <v>24254.4</v>
      </c>
      <c r="I677" s="8" t="n">
        <v>2113.21</v>
      </c>
      <c r="J677" s="8" t="n">
        <v>32351.9</v>
      </c>
      <c r="K677" s="8" t="n">
        <v>1473.61</v>
      </c>
      <c r="L677" s="8" t="n">
        <v>20999.09</v>
      </c>
      <c r="M677" s="8" t="n">
        <v>0</v>
      </c>
      <c r="N677" s="8" t="n">
        <v>11352.81</v>
      </c>
    </row>
    <row r="678" customFormat="false" ht="37.3" hidden="false" customHeight="true" outlineLevel="0" collapsed="false">
      <c r="A678" s="6" t="s">
        <v>1541</v>
      </c>
      <c r="B678" s="7" t="s">
        <v>1542</v>
      </c>
      <c r="C678" s="6" t="s">
        <v>22</v>
      </c>
      <c r="D678" s="6" t="s">
        <v>1543</v>
      </c>
      <c r="E678" s="7" t="s">
        <v>496</v>
      </c>
      <c r="F678" s="8" t="n">
        <v>501.7</v>
      </c>
      <c r="G678" s="9" t="n">
        <v>6.66</v>
      </c>
      <c r="H678" s="8" t="n">
        <v>38350.14</v>
      </c>
      <c r="I678" s="8" t="n">
        <v>3341.34</v>
      </c>
      <c r="J678" s="8" t="n">
        <v>51153.56</v>
      </c>
      <c r="K678" s="8" t="n">
        <v>508.97</v>
      </c>
      <c r="L678" s="8" t="n">
        <v>18035.77</v>
      </c>
      <c r="M678" s="8" t="n">
        <v>0</v>
      </c>
      <c r="N678" s="8" t="n">
        <v>33117.79</v>
      </c>
    </row>
    <row r="679" customFormat="false" ht="37.3" hidden="false" customHeight="true" outlineLevel="0" collapsed="false">
      <c r="A679" s="6" t="s">
        <v>1544</v>
      </c>
      <c r="B679" s="7" t="s">
        <v>1545</v>
      </c>
      <c r="C679" s="6" t="s">
        <v>22</v>
      </c>
      <c r="D679" s="6" t="s">
        <v>1546</v>
      </c>
      <c r="E679" s="7" t="s">
        <v>496</v>
      </c>
      <c r="F679" s="8" t="n">
        <v>519.7</v>
      </c>
      <c r="G679" s="9" t="n">
        <v>6.66</v>
      </c>
      <c r="H679" s="8" t="n">
        <v>39725.76</v>
      </c>
      <c r="I679" s="8" t="n">
        <v>3461.19</v>
      </c>
      <c r="J679" s="8" t="n">
        <v>52988.48</v>
      </c>
      <c r="K679" s="8" t="n">
        <v>2489.51</v>
      </c>
      <c r="L679" s="8" t="n">
        <v>37463.12</v>
      </c>
      <c r="M679" s="8" t="n">
        <v>0</v>
      </c>
      <c r="N679" s="8" t="n">
        <v>15525.36</v>
      </c>
    </row>
    <row r="680" customFormat="false" ht="37.3" hidden="false" customHeight="true" outlineLevel="0" collapsed="false">
      <c r="A680" s="6" t="s">
        <v>1547</v>
      </c>
      <c r="B680" s="7" t="s">
        <v>1548</v>
      </c>
      <c r="C680" s="6" t="s">
        <v>22</v>
      </c>
      <c r="D680" s="6" t="s">
        <v>1549</v>
      </c>
      <c r="E680" s="7" t="s">
        <v>496</v>
      </c>
      <c r="F680" s="8" t="n">
        <v>1764.99</v>
      </c>
      <c r="G680" s="9" t="n">
        <v>6.66</v>
      </c>
      <c r="H680" s="8" t="n">
        <v>134915.88</v>
      </c>
      <c r="I680" s="8" t="n">
        <v>11754.81</v>
      </c>
      <c r="J680" s="8" t="n">
        <v>179958.4</v>
      </c>
      <c r="K680" s="8" t="n">
        <v>11606.54</v>
      </c>
      <c r="L680" s="8" t="n">
        <v>110901.64</v>
      </c>
      <c r="M680" s="8" t="n">
        <v>0</v>
      </c>
      <c r="N680" s="8" t="n">
        <v>69056.76</v>
      </c>
    </row>
    <row r="681" customFormat="false" ht="19.7" hidden="false" customHeight="true" outlineLevel="0" collapsed="false"/>
    <row r="682" customFormat="false" ht="13.75" hidden="false" customHeight="true" outlineLevel="0" collapsed="false">
      <c r="M682" s="10" t="s">
        <v>1550</v>
      </c>
      <c r="N682" s="10"/>
    </row>
    <row r="683" customFormat="false" ht="13.75" hidden="false" customHeight="true" outlineLevel="0" collapsed="false">
      <c r="A683" s="4" t="s">
        <v>16</v>
      </c>
      <c r="B683" s="4" t="s">
        <v>17</v>
      </c>
      <c r="C683" s="4" t="s">
        <v>18</v>
      </c>
      <c r="D683" s="4" t="s">
        <v>19</v>
      </c>
      <c r="E683" s="4" t="s">
        <v>20</v>
      </c>
      <c r="F683" s="5" t="n">
        <v>6</v>
      </c>
      <c r="G683" s="5" t="n">
        <v>7</v>
      </c>
      <c r="H683" s="5" t="n">
        <v>8</v>
      </c>
      <c r="I683" s="5" t="n">
        <v>9</v>
      </c>
      <c r="J683" s="5" t="n">
        <v>10</v>
      </c>
      <c r="K683" s="5" t="n">
        <v>11</v>
      </c>
      <c r="L683" s="5" t="n">
        <v>12</v>
      </c>
      <c r="M683" s="5" t="n">
        <v>13</v>
      </c>
      <c r="N683" s="5" t="n">
        <v>14</v>
      </c>
    </row>
    <row r="684" customFormat="false" ht="37.3" hidden="false" customHeight="true" outlineLevel="0" collapsed="false">
      <c r="A684" s="6" t="s">
        <v>1551</v>
      </c>
      <c r="B684" s="7" t="s">
        <v>1552</v>
      </c>
      <c r="C684" s="6" t="s">
        <v>22</v>
      </c>
      <c r="D684" s="6" t="s">
        <v>1553</v>
      </c>
      <c r="E684" s="7" t="s">
        <v>496</v>
      </c>
      <c r="F684" s="8" t="n">
        <v>772.1</v>
      </c>
      <c r="G684" s="9" t="n">
        <v>6.66</v>
      </c>
      <c r="H684" s="8" t="n">
        <v>59019.6</v>
      </c>
      <c r="I684" s="8" t="n">
        <v>5142.18</v>
      </c>
      <c r="J684" s="8" t="n">
        <v>78723.58</v>
      </c>
      <c r="K684" s="8" t="n">
        <v>17549.45</v>
      </c>
      <c r="L684" s="8" t="n">
        <v>54192.14</v>
      </c>
      <c r="M684" s="8" t="n">
        <v>0</v>
      </c>
      <c r="N684" s="8" t="n">
        <v>24531.44</v>
      </c>
    </row>
    <row r="685" customFormat="false" ht="37.3" hidden="false" customHeight="true" outlineLevel="0" collapsed="false">
      <c r="A685" s="6" t="s">
        <v>1554</v>
      </c>
      <c r="B685" s="7" t="s">
        <v>1555</v>
      </c>
      <c r="C685" s="6" t="s">
        <v>22</v>
      </c>
      <c r="D685" s="6" t="s">
        <v>1556</v>
      </c>
      <c r="E685" s="7" t="s">
        <v>496</v>
      </c>
      <c r="F685" s="8" t="n">
        <v>735.8</v>
      </c>
      <c r="G685" s="9" t="n">
        <v>6.66</v>
      </c>
      <c r="H685" s="8" t="n">
        <v>56244.47</v>
      </c>
      <c r="I685" s="8" t="n">
        <v>4900.44</v>
      </c>
      <c r="J685" s="8" t="n">
        <v>75022.11</v>
      </c>
      <c r="K685" s="8" t="n">
        <v>3277.76</v>
      </c>
      <c r="L685" s="8" t="n">
        <v>41793.95</v>
      </c>
      <c r="M685" s="8" t="n">
        <v>0</v>
      </c>
      <c r="N685" s="8" t="n">
        <v>33228.16</v>
      </c>
    </row>
    <row r="686" customFormat="false" ht="37.3" hidden="false" customHeight="true" outlineLevel="0" collapsed="false">
      <c r="A686" s="6" t="s">
        <v>1557</v>
      </c>
      <c r="B686" s="7" t="s">
        <v>1558</v>
      </c>
      <c r="C686" s="6" t="s">
        <v>22</v>
      </c>
      <c r="D686" s="6" t="s">
        <v>1559</v>
      </c>
      <c r="E686" s="7" t="s">
        <v>496</v>
      </c>
      <c r="F686" s="8" t="n">
        <v>2654.8</v>
      </c>
      <c r="G686" s="9" t="n">
        <v>6.66</v>
      </c>
      <c r="H686" s="8" t="n">
        <v>201916.31</v>
      </c>
      <c r="I686" s="8" t="n">
        <v>17585.16</v>
      </c>
      <c r="J686" s="8" t="n">
        <v>269475.69</v>
      </c>
      <c r="K686" s="8" t="n">
        <v>11744.24</v>
      </c>
      <c r="L686" s="8" t="n">
        <v>164151.93</v>
      </c>
      <c r="M686" s="8" t="n">
        <v>0</v>
      </c>
      <c r="N686" s="8" t="n">
        <v>105323.76</v>
      </c>
    </row>
    <row r="687" customFormat="false" ht="37.3" hidden="false" customHeight="true" outlineLevel="0" collapsed="false">
      <c r="A687" s="6" t="s">
        <v>1560</v>
      </c>
      <c r="B687" s="7" t="s">
        <v>1561</v>
      </c>
      <c r="C687" s="6" t="s">
        <v>22</v>
      </c>
      <c r="D687" s="6" t="s">
        <v>1562</v>
      </c>
      <c r="E687" s="7" t="s">
        <v>496</v>
      </c>
      <c r="F687" s="8" t="n">
        <v>644.54</v>
      </c>
      <c r="G687" s="9" t="n">
        <v>6.66</v>
      </c>
      <c r="H687" s="8" t="n">
        <v>49268.88</v>
      </c>
      <c r="I687" s="8" t="n">
        <v>4292.62</v>
      </c>
      <c r="J687" s="8" t="n">
        <v>65717.5</v>
      </c>
      <c r="K687" s="8" t="n">
        <v>3941.63</v>
      </c>
      <c r="L687" s="8" t="n">
        <v>28152.31</v>
      </c>
      <c r="M687" s="8" t="n">
        <v>0</v>
      </c>
      <c r="N687" s="8" t="n">
        <v>37565.19</v>
      </c>
    </row>
    <row r="688" customFormat="false" ht="37.3" hidden="false" customHeight="true" outlineLevel="0" collapsed="false">
      <c r="A688" s="6" t="s">
        <v>1563</v>
      </c>
      <c r="B688" s="7" t="s">
        <v>1564</v>
      </c>
      <c r="C688" s="6" t="s">
        <v>22</v>
      </c>
      <c r="D688" s="6" t="s">
        <v>1565</v>
      </c>
      <c r="E688" s="7" t="s">
        <v>496</v>
      </c>
      <c r="F688" s="8" t="n">
        <v>2659.2</v>
      </c>
      <c r="G688" s="9" t="n">
        <v>6.66</v>
      </c>
      <c r="H688" s="8" t="n">
        <v>203269.92</v>
      </c>
      <c r="I688" s="8" t="n">
        <v>17710.26</v>
      </c>
      <c r="J688" s="8" t="n">
        <v>271132.66</v>
      </c>
      <c r="K688" s="8" t="n">
        <v>20161.32</v>
      </c>
      <c r="L688" s="8" t="n">
        <v>152565.99</v>
      </c>
      <c r="M688" s="8" t="n">
        <v>0</v>
      </c>
      <c r="N688" s="8" t="n">
        <v>118566.67</v>
      </c>
    </row>
    <row r="689" customFormat="false" ht="37.3" hidden="false" customHeight="true" outlineLevel="0" collapsed="false">
      <c r="A689" s="6" t="s">
        <v>1566</v>
      </c>
      <c r="B689" s="7" t="s">
        <v>1567</v>
      </c>
      <c r="C689" s="6" t="s">
        <v>22</v>
      </c>
      <c r="D689" s="6" t="s">
        <v>1568</v>
      </c>
      <c r="E689" s="7" t="s">
        <v>496</v>
      </c>
      <c r="F689" s="8" t="n">
        <v>464</v>
      </c>
      <c r="G689" s="9" t="n">
        <v>6.66</v>
      </c>
      <c r="H689" s="8" t="n">
        <v>35468.28</v>
      </c>
      <c r="I689" s="8" t="n">
        <v>3090.23</v>
      </c>
      <c r="J689" s="8" t="n">
        <v>47309.54</v>
      </c>
      <c r="K689" s="8" t="n">
        <v>1817.38</v>
      </c>
      <c r="L689" s="8" t="n">
        <v>21106.44</v>
      </c>
      <c r="M689" s="8" t="n">
        <v>0</v>
      </c>
      <c r="N689" s="8" t="n">
        <v>26203.1</v>
      </c>
    </row>
    <row r="690" customFormat="false" ht="37.3" hidden="false" customHeight="true" outlineLevel="0" collapsed="false">
      <c r="A690" s="6" t="s">
        <v>1569</v>
      </c>
      <c r="B690" s="7" t="s">
        <v>1570</v>
      </c>
      <c r="C690" s="6" t="s">
        <v>22</v>
      </c>
      <c r="D690" s="6" t="s">
        <v>1571</v>
      </c>
      <c r="E690" s="7" t="s">
        <v>496</v>
      </c>
      <c r="F690" s="8" t="n">
        <v>273</v>
      </c>
      <c r="G690" s="9" t="n">
        <v>6.66</v>
      </c>
      <c r="H690" s="8" t="n">
        <v>20868</v>
      </c>
      <c r="I690" s="8" t="n">
        <v>1818.2</v>
      </c>
      <c r="J690" s="8" t="n">
        <v>27835</v>
      </c>
      <c r="K690" s="8" t="n">
        <v>372.66</v>
      </c>
      <c r="L690" s="8" t="n">
        <v>8212.52</v>
      </c>
      <c r="M690" s="8" t="n">
        <v>0</v>
      </c>
      <c r="N690" s="8" t="n">
        <v>19622.48</v>
      </c>
    </row>
    <row r="691" customFormat="false" ht="37.3" hidden="false" customHeight="true" outlineLevel="0" collapsed="false">
      <c r="A691" s="6" t="s">
        <v>1572</v>
      </c>
      <c r="B691" s="7" t="s">
        <v>1573</v>
      </c>
      <c r="C691" s="6" t="s">
        <v>22</v>
      </c>
      <c r="D691" s="6" t="s">
        <v>1574</v>
      </c>
      <c r="E691" s="7" t="s">
        <v>496</v>
      </c>
      <c r="F691" s="8" t="n">
        <v>3463.15</v>
      </c>
      <c r="G691" s="9" t="n">
        <v>6.66</v>
      </c>
      <c r="H691" s="8" t="n">
        <v>256360.41</v>
      </c>
      <c r="I691" s="8" t="n">
        <v>22335.98</v>
      </c>
      <c r="J691" s="8" t="n">
        <v>341948.19</v>
      </c>
      <c r="K691" s="8" t="n">
        <v>36873.28</v>
      </c>
      <c r="L691" s="8" t="n">
        <v>285837.99</v>
      </c>
      <c r="M691" s="8" t="n">
        <v>0</v>
      </c>
      <c r="N691" s="8" t="n">
        <v>56110.2</v>
      </c>
    </row>
    <row r="692" customFormat="false" ht="37.3" hidden="false" customHeight="true" outlineLevel="0" collapsed="false">
      <c r="A692" s="6" t="s">
        <v>1575</v>
      </c>
      <c r="B692" s="7" t="s">
        <v>1576</v>
      </c>
      <c r="C692" s="6" t="s">
        <v>22</v>
      </c>
      <c r="D692" s="6" t="s">
        <v>1577</v>
      </c>
      <c r="E692" s="7" t="s">
        <v>496</v>
      </c>
      <c r="F692" s="8" t="n">
        <v>4798.3</v>
      </c>
      <c r="G692" s="9" t="n">
        <v>6.66</v>
      </c>
      <c r="H692" s="8" t="n">
        <v>366780.99</v>
      </c>
      <c r="I692" s="8" t="n">
        <v>31956.71</v>
      </c>
      <c r="J692" s="8" t="n">
        <v>489233.87</v>
      </c>
      <c r="K692" s="8" t="n">
        <v>33269.08</v>
      </c>
      <c r="L692" s="8" t="n">
        <v>197260.95</v>
      </c>
      <c r="M692" s="8" t="n">
        <v>0</v>
      </c>
      <c r="N692" s="8" t="n">
        <v>291972.92</v>
      </c>
    </row>
    <row r="693" customFormat="false" ht="37.3" hidden="false" customHeight="true" outlineLevel="0" collapsed="false">
      <c r="A693" s="6" t="s">
        <v>1578</v>
      </c>
      <c r="B693" s="7" t="s">
        <v>1579</v>
      </c>
      <c r="C693" s="6" t="s">
        <v>22</v>
      </c>
      <c r="D693" s="6" t="s">
        <v>1580</v>
      </c>
      <c r="E693" s="7" t="s">
        <v>496</v>
      </c>
      <c r="F693" s="8" t="n">
        <v>2734</v>
      </c>
      <c r="G693" s="9" t="n">
        <v>6.66</v>
      </c>
      <c r="H693" s="8" t="n">
        <v>208987.8</v>
      </c>
      <c r="I693" s="8" t="n">
        <v>18208.52</v>
      </c>
      <c r="J693" s="8" t="n">
        <v>278759.66</v>
      </c>
      <c r="K693" s="8" t="n">
        <v>13889.31</v>
      </c>
      <c r="L693" s="8" t="n">
        <v>115703.68</v>
      </c>
      <c r="M693" s="8" t="n">
        <v>0</v>
      </c>
      <c r="N693" s="8" t="n">
        <v>163055.98</v>
      </c>
    </row>
    <row r="694" customFormat="false" ht="37.3" hidden="false" customHeight="true" outlineLevel="0" collapsed="false">
      <c r="A694" s="6" t="s">
        <v>1581</v>
      </c>
      <c r="B694" s="7" t="s">
        <v>1582</v>
      </c>
      <c r="C694" s="6" t="s">
        <v>22</v>
      </c>
      <c r="D694" s="6" t="s">
        <v>1583</v>
      </c>
      <c r="E694" s="7" t="s">
        <v>496</v>
      </c>
      <c r="F694" s="8" t="n">
        <v>4405.5</v>
      </c>
      <c r="G694" s="9" t="n">
        <v>6.66</v>
      </c>
      <c r="H694" s="8" t="n">
        <v>337035.92</v>
      </c>
      <c r="I694" s="8" t="n">
        <v>29340.58</v>
      </c>
      <c r="J694" s="8" t="n">
        <v>449521.64</v>
      </c>
      <c r="K694" s="8" t="n">
        <v>19570.08</v>
      </c>
      <c r="L694" s="8" t="n">
        <v>177471.33</v>
      </c>
      <c r="M694" s="8" t="n">
        <v>0</v>
      </c>
      <c r="N694" s="8" t="n">
        <v>272050.31</v>
      </c>
    </row>
    <row r="695" customFormat="false" ht="37.3" hidden="false" customHeight="true" outlineLevel="0" collapsed="false">
      <c r="A695" s="6" t="s">
        <v>1584</v>
      </c>
      <c r="B695" s="7" t="s">
        <v>1585</v>
      </c>
      <c r="C695" s="6" t="s">
        <v>22</v>
      </c>
      <c r="D695" s="6" t="s">
        <v>1586</v>
      </c>
      <c r="E695" s="7" t="s">
        <v>496</v>
      </c>
      <c r="F695" s="8" t="n">
        <v>5588.2</v>
      </c>
      <c r="G695" s="9" t="n">
        <v>6.66</v>
      </c>
      <c r="H695" s="8" t="n">
        <v>427162.96</v>
      </c>
      <c r="I695" s="8" t="n">
        <v>37217.41</v>
      </c>
      <c r="J695" s="8" t="n">
        <v>569584.13</v>
      </c>
      <c r="K695" s="8" t="n">
        <v>49337.47</v>
      </c>
      <c r="L695" s="8" t="n">
        <v>329659.41</v>
      </c>
      <c r="M695" s="8" t="n">
        <v>0</v>
      </c>
      <c r="N695" s="8" t="n">
        <v>239924.72</v>
      </c>
    </row>
    <row r="696" customFormat="false" ht="19.7" hidden="false" customHeight="true" outlineLevel="0" collapsed="false"/>
    <row r="697" customFormat="false" ht="13.75" hidden="false" customHeight="true" outlineLevel="0" collapsed="false">
      <c r="M697" s="10" t="s">
        <v>1587</v>
      </c>
      <c r="N697" s="10"/>
    </row>
    <row r="698" customFormat="false" ht="13.75" hidden="false" customHeight="true" outlineLevel="0" collapsed="false">
      <c r="A698" s="4" t="s">
        <v>16</v>
      </c>
      <c r="B698" s="4" t="s">
        <v>17</v>
      </c>
      <c r="C698" s="4" t="s">
        <v>18</v>
      </c>
      <c r="D698" s="4" t="s">
        <v>19</v>
      </c>
      <c r="E698" s="4" t="s">
        <v>20</v>
      </c>
      <c r="F698" s="5" t="n">
        <v>6</v>
      </c>
      <c r="G698" s="5" t="n">
        <v>7</v>
      </c>
      <c r="H698" s="5" t="n">
        <v>8</v>
      </c>
      <c r="I698" s="5" t="n">
        <v>9</v>
      </c>
      <c r="J698" s="5" t="n">
        <v>10</v>
      </c>
      <c r="K698" s="5" t="n">
        <v>11</v>
      </c>
      <c r="L698" s="5" t="n">
        <v>12</v>
      </c>
      <c r="M698" s="5" t="n">
        <v>13</v>
      </c>
      <c r="N698" s="5" t="n">
        <v>14</v>
      </c>
    </row>
    <row r="699" customFormat="false" ht="37.3" hidden="false" customHeight="true" outlineLevel="0" collapsed="false">
      <c r="A699" s="6" t="s">
        <v>1588</v>
      </c>
      <c r="B699" s="7" t="s">
        <v>1589</v>
      </c>
      <c r="C699" s="6" t="s">
        <v>22</v>
      </c>
      <c r="D699" s="6" t="s">
        <v>1590</v>
      </c>
      <c r="E699" s="7" t="s">
        <v>496</v>
      </c>
      <c r="F699" s="8" t="n">
        <v>5245.6</v>
      </c>
      <c r="G699" s="9" t="n">
        <v>6.66</v>
      </c>
      <c r="H699" s="8" t="n">
        <v>397528.49</v>
      </c>
      <c r="I699" s="8" t="n">
        <v>34571.35</v>
      </c>
      <c r="J699" s="8" t="n">
        <v>530182.02</v>
      </c>
      <c r="K699" s="8" t="n">
        <v>24635.21</v>
      </c>
      <c r="L699" s="8" t="n">
        <v>225233.37</v>
      </c>
      <c r="M699" s="8" t="n">
        <v>0</v>
      </c>
      <c r="N699" s="8" t="n">
        <v>304948.65</v>
      </c>
    </row>
    <row r="700" customFormat="false" ht="37.3" hidden="false" customHeight="true" outlineLevel="0" collapsed="false">
      <c r="A700" s="6" t="s">
        <v>1591</v>
      </c>
      <c r="B700" s="7" t="s">
        <v>1592</v>
      </c>
      <c r="C700" s="6" t="s">
        <v>22</v>
      </c>
      <c r="D700" s="6" t="s">
        <v>1593</v>
      </c>
      <c r="E700" s="7" t="s">
        <v>496</v>
      </c>
      <c r="F700" s="8" t="n">
        <v>4741.6</v>
      </c>
      <c r="G700" s="9" t="n">
        <v>6.66</v>
      </c>
      <c r="H700" s="8" t="n">
        <v>362447.89</v>
      </c>
      <c r="I700" s="8" t="n">
        <v>31579</v>
      </c>
      <c r="J700" s="8" t="n">
        <v>483453.43</v>
      </c>
      <c r="K700" s="8" t="n">
        <v>32986.85</v>
      </c>
      <c r="L700" s="8" t="n">
        <v>162649.87</v>
      </c>
      <c r="M700" s="8" t="n">
        <v>0</v>
      </c>
      <c r="N700" s="8" t="n">
        <v>320803.56</v>
      </c>
    </row>
    <row r="701" customFormat="false" ht="37.3" hidden="false" customHeight="true" outlineLevel="0" collapsed="false">
      <c r="A701" s="6" t="s">
        <v>1594</v>
      </c>
      <c r="B701" s="7" t="s">
        <v>1595</v>
      </c>
      <c r="C701" s="6" t="s">
        <v>22</v>
      </c>
      <c r="D701" s="6" t="s">
        <v>1596</v>
      </c>
      <c r="E701" s="7" t="s">
        <v>496</v>
      </c>
      <c r="F701" s="8" t="n">
        <v>636.1</v>
      </c>
      <c r="G701" s="9" t="n">
        <v>6.66</v>
      </c>
      <c r="H701" s="8" t="n">
        <v>48623.52</v>
      </c>
      <c r="I701" s="8" t="n">
        <v>4236.42</v>
      </c>
      <c r="J701" s="8" t="n">
        <v>64856.78</v>
      </c>
      <c r="K701" s="8" t="n">
        <v>7515.38</v>
      </c>
      <c r="L701" s="8" t="n">
        <v>9095.13</v>
      </c>
      <c r="M701" s="8" t="n">
        <v>0</v>
      </c>
      <c r="N701" s="8" t="n">
        <v>55761.65</v>
      </c>
    </row>
    <row r="702" customFormat="false" ht="37.3" hidden="false" customHeight="true" outlineLevel="0" collapsed="false">
      <c r="A702" s="6" t="s">
        <v>1597</v>
      </c>
      <c r="B702" s="7" t="s">
        <v>1598</v>
      </c>
      <c r="C702" s="6" t="s">
        <v>22</v>
      </c>
      <c r="D702" s="6" t="s">
        <v>1599</v>
      </c>
      <c r="E702" s="7" t="s">
        <v>496</v>
      </c>
      <c r="F702" s="8" t="n">
        <v>3815.4</v>
      </c>
      <c r="G702" s="9" t="n">
        <v>6.66</v>
      </c>
      <c r="H702" s="8" t="n">
        <v>291829.07</v>
      </c>
      <c r="I702" s="8" t="n">
        <v>25410.63</v>
      </c>
      <c r="J702" s="8" t="n">
        <v>389384.07</v>
      </c>
      <c r="K702" s="8" t="n">
        <v>17322.51</v>
      </c>
      <c r="L702" s="8" t="n">
        <v>314586.13</v>
      </c>
      <c r="M702" s="8" t="n">
        <v>0</v>
      </c>
      <c r="N702" s="8" t="n">
        <v>74797.94</v>
      </c>
    </row>
    <row r="703" customFormat="false" ht="37.3" hidden="false" customHeight="true" outlineLevel="0" collapsed="false">
      <c r="A703" s="6" t="s">
        <v>1600</v>
      </c>
      <c r="B703" s="7" t="s">
        <v>1601</v>
      </c>
      <c r="C703" s="6" t="s">
        <v>22</v>
      </c>
      <c r="D703" s="6" t="s">
        <v>1602</v>
      </c>
      <c r="E703" s="7" t="s">
        <v>496</v>
      </c>
      <c r="F703" s="8" t="n">
        <v>4163.9</v>
      </c>
      <c r="G703" s="9" t="n">
        <v>6.66</v>
      </c>
      <c r="H703" s="8" t="n">
        <v>317902.38</v>
      </c>
      <c r="I703" s="8" t="n">
        <v>27731.61</v>
      </c>
      <c r="J703" s="8" t="n">
        <v>423518.18</v>
      </c>
      <c r="K703" s="8" t="n">
        <v>22899.13</v>
      </c>
      <c r="L703" s="8" t="n">
        <v>384848</v>
      </c>
      <c r="M703" s="8" t="n">
        <v>0</v>
      </c>
      <c r="N703" s="8" t="n">
        <v>38670.18</v>
      </c>
    </row>
    <row r="704" customFormat="false" ht="37.3" hidden="false" customHeight="true" outlineLevel="0" collapsed="false">
      <c r="A704" s="6" t="s">
        <v>1603</v>
      </c>
      <c r="B704" s="7" t="s">
        <v>1604</v>
      </c>
      <c r="C704" s="6" t="s">
        <v>22</v>
      </c>
      <c r="D704" s="6" t="s">
        <v>1605</v>
      </c>
      <c r="E704" s="7" t="s">
        <v>496</v>
      </c>
      <c r="F704" s="8" t="n">
        <v>2112</v>
      </c>
      <c r="G704" s="9" t="n">
        <v>6.66</v>
      </c>
      <c r="H704" s="8" t="n">
        <v>161441.52</v>
      </c>
      <c r="I704" s="8" t="n">
        <v>14065.96</v>
      </c>
      <c r="J704" s="8" t="n">
        <v>215339.9</v>
      </c>
      <c r="K704" s="8" t="n">
        <v>57109.57</v>
      </c>
      <c r="L704" s="8" t="n">
        <v>171291.93</v>
      </c>
      <c r="M704" s="8" t="n">
        <v>0</v>
      </c>
      <c r="N704" s="8" t="n">
        <v>44047.97</v>
      </c>
    </row>
    <row r="705" customFormat="false" ht="37.3" hidden="false" customHeight="true" outlineLevel="0" collapsed="false">
      <c r="A705" s="6" t="s">
        <v>1606</v>
      </c>
      <c r="B705" s="7" t="s">
        <v>1607</v>
      </c>
      <c r="C705" s="6" t="s">
        <v>22</v>
      </c>
      <c r="D705" s="6" t="s">
        <v>1608</v>
      </c>
      <c r="E705" s="7" t="s">
        <v>496</v>
      </c>
      <c r="F705" s="8" t="n">
        <v>4395.7</v>
      </c>
      <c r="G705" s="9" t="n">
        <v>6.66</v>
      </c>
      <c r="H705" s="8" t="n">
        <v>334352.86</v>
      </c>
      <c r="I705" s="8" t="n">
        <v>29131.19</v>
      </c>
      <c r="J705" s="8" t="n">
        <v>445978.68</v>
      </c>
      <c r="K705" s="8" t="n">
        <v>24828.84</v>
      </c>
      <c r="L705" s="8" t="n">
        <v>353129.83</v>
      </c>
      <c r="M705" s="8" t="n">
        <v>0</v>
      </c>
      <c r="N705" s="8" t="n">
        <v>92848.85</v>
      </c>
    </row>
    <row r="706" customFormat="false" ht="37.3" hidden="false" customHeight="true" outlineLevel="0" collapsed="false">
      <c r="A706" s="6" t="s">
        <v>1609</v>
      </c>
      <c r="B706" s="7" t="s">
        <v>1610</v>
      </c>
      <c r="C706" s="6" t="s">
        <v>22</v>
      </c>
      <c r="D706" s="6" t="s">
        <v>1611</v>
      </c>
      <c r="E706" s="7" t="s">
        <v>496</v>
      </c>
      <c r="F706" s="8" t="n">
        <v>3970.1</v>
      </c>
      <c r="G706" s="9" t="n">
        <v>6.66</v>
      </c>
      <c r="H706" s="8" t="n">
        <v>303475.56</v>
      </c>
      <c r="I706" s="8" t="n">
        <v>26440.86</v>
      </c>
      <c r="J706" s="8" t="n">
        <v>404792.64</v>
      </c>
      <c r="K706" s="8" t="n">
        <v>27003.45</v>
      </c>
      <c r="L706" s="8" t="n">
        <v>303073.32</v>
      </c>
      <c r="M706" s="8" t="n">
        <v>0</v>
      </c>
      <c r="N706" s="8" t="n">
        <v>101719.32</v>
      </c>
    </row>
    <row r="707" customFormat="false" ht="37.3" hidden="false" customHeight="true" outlineLevel="0" collapsed="false">
      <c r="A707" s="6" t="s">
        <v>1612</v>
      </c>
      <c r="B707" s="7" t="s">
        <v>1613</v>
      </c>
      <c r="C707" s="6" t="s">
        <v>22</v>
      </c>
      <c r="D707" s="6" t="s">
        <v>1614</v>
      </c>
      <c r="E707" s="7" t="s">
        <v>496</v>
      </c>
      <c r="F707" s="8" t="n">
        <v>6032.1</v>
      </c>
      <c r="G707" s="9" t="n">
        <v>6.66</v>
      </c>
      <c r="H707" s="8" t="n">
        <v>461095.57</v>
      </c>
      <c r="I707" s="8" t="n">
        <v>40099.54</v>
      </c>
      <c r="J707" s="8" t="n">
        <v>614960.68</v>
      </c>
      <c r="K707" s="8" t="n">
        <v>41045.69</v>
      </c>
      <c r="L707" s="8" t="n">
        <v>474662.8</v>
      </c>
      <c r="M707" s="8" t="n">
        <v>0</v>
      </c>
      <c r="N707" s="8" t="n">
        <v>140297.88</v>
      </c>
    </row>
    <row r="708" customFormat="false" ht="37.3" hidden="false" customHeight="true" outlineLevel="0" collapsed="false">
      <c r="A708" s="6" t="s">
        <v>1615</v>
      </c>
      <c r="B708" s="7" t="s">
        <v>1616</v>
      </c>
      <c r="C708" s="6" t="s">
        <v>22</v>
      </c>
      <c r="D708" s="6" t="s">
        <v>1617</v>
      </c>
      <c r="E708" s="7" t="s">
        <v>496</v>
      </c>
      <c r="F708" s="8" t="n">
        <v>4011.5</v>
      </c>
      <c r="G708" s="9" t="n">
        <v>6.66</v>
      </c>
      <c r="H708" s="8" t="n">
        <v>306267.16</v>
      </c>
      <c r="I708" s="8" t="n">
        <v>26716.59</v>
      </c>
      <c r="J708" s="8" t="n">
        <v>408285.16</v>
      </c>
      <c r="K708" s="8" t="n">
        <v>18191.9</v>
      </c>
      <c r="L708" s="8" t="n">
        <v>326655.99</v>
      </c>
      <c r="M708" s="8" t="n">
        <v>0</v>
      </c>
      <c r="N708" s="8" t="n">
        <v>81629.17</v>
      </c>
    </row>
    <row r="709" customFormat="false" ht="37.3" hidden="false" customHeight="true" outlineLevel="0" collapsed="false">
      <c r="A709" s="6" t="s">
        <v>1618</v>
      </c>
      <c r="B709" s="7" t="s">
        <v>1619</v>
      </c>
      <c r="C709" s="6" t="s">
        <v>22</v>
      </c>
      <c r="D709" s="6" t="s">
        <v>1620</v>
      </c>
      <c r="E709" s="7" t="s">
        <v>496</v>
      </c>
      <c r="F709" s="8" t="n">
        <v>2149.1</v>
      </c>
      <c r="G709" s="9" t="n">
        <v>6.66</v>
      </c>
      <c r="H709" s="8" t="n">
        <v>164276.88</v>
      </c>
      <c r="I709" s="8" t="n">
        <v>14312.97</v>
      </c>
      <c r="J709" s="8" t="n">
        <v>219121.88</v>
      </c>
      <c r="K709" s="8" t="n">
        <v>15517.25</v>
      </c>
      <c r="L709" s="8" t="n">
        <v>187144.84</v>
      </c>
      <c r="M709" s="8" t="n">
        <v>0</v>
      </c>
      <c r="N709" s="8" t="n">
        <v>31977.04</v>
      </c>
    </row>
    <row r="710" customFormat="false" ht="37.3" hidden="false" customHeight="true" outlineLevel="0" collapsed="false">
      <c r="A710" s="6" t="s">
        <v>1621</v>
      </c>
      <c r="B710" s="7" t="s">
        <v>1622</v>
      </c>
      <c r="C710" s="6" t="s">
        <v>22</v>
      </c>
      <c r="D710" s="6" t="s">
        <v>1623</v>
      </c>
      <c r="E710" s="7" t="s">
        <v>496</v>
      </c>
      <c r="F710" s="8" t="n">
        <v>4735</v>
      </c>
      <c r="G710" s="9" t="n">
        <v>6.66</v>
      </c>
      <c r="H710" s="8" t="n">
        <v>361944.24</v>
      </c>
      <c r="I710" s="8" t="n">
        <v>31535.1</v>
      </c>
      <c r="J710" s="8" t="n">
        <v>482781.44</v>
      </c>
      <c r="K710" s="8" t="n">
        <v>20878</v>
      </c>
      <c r="L710" s="8" t="n">
        <v>386267.69</v>
      </c>
      <c r="M710" s="8" t="n">
        <v>0</v>
      </c>
      <c r="N710" s="8" t="n">
        <v>96513.75</v>
      </c>
    </row>
    <row r="711" customFormat="false" ht="19.7" hidden="false" customHeight="true" outlineLevel="0" collapsed="false"/>
    <row r="712" customFormat="false" ht="13.75" hidden="false" customHeight="true" outlineLevel="0" collapsed="false">
      <c r="M712" s="10" t="s">
        <v>1624</v>
      </c>
      <c r="N712" s="10"/>
    </row>
    <row r="713" customFormat="false" ht="13.75" hidden="false" customHeight="true" outlineLevel="0" collapsed="false">
      <c r="A713" s="4" t="s">
        <v>16</v>
      </c>
      <c r="B713" s="4" t="s">
        <v>17</v>
      </c>
      <c r="C713" s="4" t="s">
        <v>18</v>
      </c>
      <c r="D713" s="4" t="s">
        <v>19</v>
      </c>
      <c r="E713" s="4" t="s">
        <v>20</v>
      </c>
      <c r="F713" s="5" t="n">
        <v>6</v>
      </c>
      <c r="G713" s="5" t="n">
        <v>7</v>
      </c>
      <c r="H713" s="5" t="n">
        <v>8</v>
      </c>
      <c r="I713" s="5" t="n">
        <v>9</v>
      </c>
      <c r="J713" s="5" t="n">
        <v>10</v>
      </c>
      <c r="K713" s="5" t="n">
        <v>11</v>
      </c>
      <c r="L713" s="5" t="n">
        <v>12</v>
      </c>
      <c r="M713" s="5" t="n">
        <v>13</v>
      </c>
      <c r="N713" s="5" t="n">
        <v>14</v>
      </c>
    </row>
    <row r="714" customFormat="false" ht="37.3" hidden="false" customHeight="true" outlineLevel="0" collapsed="false">
      <c r="A714" s="6" t="s">
        <v>1625</v>
      </c>
      <c r="B714" s="7" t="s">
        <v>1626</v>
      </c>
      <c r="C714" s="6" t="s">
        <v>22</v>
      </c>
      <c r="D714" s="6" t="s">
        <v>1627</v>
      </c>
      <c r="E714" s="7" t="s">
        <v>496</v>
      </c>
      <c r="F714" s="8" t="n">
        <v>11233.5</v>
      </c>
      <c r="G714" s="9" t="n">
        <v>8</v>
      </c>
      <c r="H714" s="8" t="n">
        <v>1078418.91</v>
      </c>
      <c r="I714" s="8" t="n">
        <v>89868.1</v>
      </c>
      <c r="J714" s="8" t="n">
        <v>1437891.69</v>
      </c>
      <c r="K714" s="8" t="n">
        <v>112821</v>
      </c>
      <c r="L714" s="8" t="n">
        <v>979887.8</v>
      </c>
      <c r="M714" s="8" t="n">
        <v>0</v>
      </c>
      <c r="N714" s="8" t="n">
        <v>458003.89</v>
      </c>
    </row>
    <row r="715" customFormat="false" ht="37.3" hidden="false" customHeight="true" outlineLevel="0" collapsed="false">
      <c r="A715" s="6" t="s">
        <v>1628</v>
      </c>
      <c r="B715" s="7" t="s">
        <v>1629</v>
      </c>
      <c r="C715" s="6" t="s">
        <v>22</v>
      </c>
      <c r="D715" s="6" t="s">
        <v>1630</v>
      </c>
      <c r="E715" s="7" t="s">
        <v>496</v>
      </c>
      <c r="F715" s="8" t="n">
        <v>343.4</v>
      </c>
      <c r="G715" s="9" t="n">
        <v>6.66</v>
      </c>
      <c r="H715" s="8" t="n">
        <v>26249.61</v>
      </c>
      <c r="I715" s="8" t="n">
        <v>2287.06</v>
      </c>
      <c r="J715" s="8" t="n">
        <v>35198.69</v>
      </c>
      <c r="K715" s="8" t="n">
        <v>1142.2</v>
      </c>
      <c r="L715" s="8" t="n">
        <v>26727.3</v>
      </c>
      <c r="M715" s="8" t="n">
        <v>0</v>
      </c>
      <c r="N715" s="8" t="n">
        <v>8471.39</v>
      </c>
    </row>
    <row r="716" customFormat="false" ht="37.3" hidden="false" customHeight="true" outlineLevel="0" collapsed="false">
      <c r="A716" s="6" t="s">
        <v>1631</v>
      </c>
      <c r="B716" s="7" t="s">
        <v>1632</v>
      </c>
      <c r="C716" s="6" t="s">
        <v>22</v>
      </c>
      <c r="D716" s="6" t="s">
        <v>1633</v>
      </c>
      <c r="E716" s="7" t="s">
        <v>496</v>
      </c>
      <c r="F716" s="8" t="n">
        <v>391.8</v>
      </c>
      <c r="G716" s="9" t="n">
        <v>6.66</v>
      </c>
      <c r="H716" s="8" t="n">
        <v>29949.33</v>
      </c>
      <c r="I716" s="8" t="n">
        <v>2609.39</v>
      </c>
      <c r="J716" s="8" t="n">
        <v>40159.69</v>
      </c>
      <c r="K716" s="8" t="n">
        <v>6626.58</v>
      </c>
      <c r="L716" s="8" t="n">
        <v>24886.48</v>
      </c>
      <c r="M716" s="8" t="n">
        <v>0</v>
      </c>
      <c r="N716" s="8" t="n">
        <v>15273.21</v>
      </c>
    </row>
    <row r="717" customFormat="false" ht="37.3" hidden="false" customHeight="true" outlineLevel="0" collapsed="false">
      <c r="A717" s="6" t="s">
        <v>1634</v>
      </c>
      <c r="B717" s="7" t="s">
        <v>1635</v>
      </c>
      <c r="C717" s="6" t="s">
        <v>22</v>
      </c>
      <c r="D717" s="6" t="s">
        <v>1636</v>
      </c>
      <c r="E717" s="7" t="s">
        <v>496</v>
      </c>
      <c r="F717" s="8" t="n">
        <v>613.77</v>
      </c>
      <c r="G717" s="9" t="n">
        <v>6.66</v>
      </c>
      <c r="H717" s="8" t="n">
        <v>46916.84</v>
      </c>
      <c r="I717" s="8" t="n">
        <v>4087.73</v>
      </c>
      <c r="J717" s="8" t="n">
        <v>62580.3</v>
      </c>
      <c r="K717" s="8" t="n">
        <v>2666.93</v>
      </c>
      <c r="L717" s="8" t="n">
        <v>45536.31</v>
      </c>
      <c r="M717" s="8" t="n">
        <v>0</v>
      </c>
      <c r="N717" s="8" t="n">
        <v>17043.99</v>
      </c>
    </row>
    <row r="718" customFormat="false" ht="37.3" hidden="false" customHeight="true" outlineLevel="0" collapsed="false">
      <c r="A718" s="6" t="s">
        <v>1637</v>
      </c>
      <c r="B718" s="7" t="s">
        <v>1638</v>
      </c>
      <c r="C718" s="6" t="s">
        <v>22</v>
      </c>
      <c r="D718" s="6" t="s">
        <v>1639</v>
      </c>
      <c r="E718" s="7" t="s">
        <v>496</v>
      </c>
      <c r="F718" s="8" t="n">
        <v>322.2</v>
      </c>
      <c r="G718" s="9" t="n">
        <v>6.66</v>
      </c>
      <c r="H718" s="8" t="n">
        <v>24628.92</v>
      </c>
      <c r="I718" s="8" t="n">
        <v>2145.86</v>
      </c>
      <c r="J718" s="8" t="n">
        <v>32851.48</v>
      </c>
      <c r="K718" s="8" t="n">
        <v>585.22</v>
      </c>
      <c r="L718" s="8" t="n">
        <v>21026.36</v>
      </c>
      <c r="M718" s="8" t="n">
        <v>0</v>
      </c>
      <c r="N718" s="8" t="n">
        <v>11825.12</v>
      </c>
    </row>
    <row r="719" customFormat="false" ht="37.3" hidden="false" customHeight="true" outlineLevel="0" collapsed="false">
      <c r="A719" s="6" t="s">
        <v>1640</v>
      </c>
      <c r="B719" s="7" t="s">
        <v>1641</v>
      </c>
      <c r="C719" s="6" t="s">
        <v>22</v>
      </c>
      <c r="D719" s="6" t="s">
        <v>1642</v>
      </c>
      <c r="E719" s="7" t="s">
        <v>496</v>
      </c>
      <c r="F719" s="8" t="n">
        <v>479.6</v>
      </c>
      <c r="G719" s="9" t="n">
        <v>6.66</v>
      </c>
      <c r="H719" s="8" t="n">
        <v>36660.48</v>
      </c>
      <c r="I719" s="8" t="n">
        <v>3194.12</v>
      </c>
      <c r="J719" s="8" t="n">
        <v>48899.84</v>
      </c>
      <c r="K719" s="8" t="n">
        <v>1666.77</v>
      </c>
      <c r="L719" s="8" t="n">
        <v>31988.51</v>
      </c>
      <c r="M719" s="8" t="n">
        <v>0</v>
      </c>
      <c r="N719" s="8" t="n">
        <v>16911.33</v>
      </c>
    </row>
    <row r="720" customFormat="false" ht="37.3" hidden="false" customHeight="true" outlineLevel="0" collapsed="false">
      <c r="A720" s="6" t="s">
        <v>1643</v>
      </c>
      <c r="B720" s="7" t="s">
        <v>1644</v>
      </c>
      <c r="C720" s="6" t="s">
        <v>22</v>
      </c>
      <c r="D720" s="6" t="s">
        <v>1645</v>
      </c>
      <c r="E720" s="7" t="s">
        <v>496</v>
      </c>
      <c r="F720" s="8" t="n">
        <v>707.2</v>
      </c>
      <c r="G720" s="9" t="n">
        <v>6.66</v>
      </c>
      <c r="H720" s="8" t="n">
        <v>54058.67</v>
      </c>
      <c r="I720" s="8" t="n">
        <v>4709.93</v>
      </c>
      <c r="J720" s="8" t="n">
        <v>72106.37</v>
      </c>
      <c r="K720" s="8" t="n">
        <v>9584.86</v>
      </c>
      <c r="L720" s="8" t="n">
        <v>57024.9</v>
      </c>
      <c r="M720" s="8" t="n">
        <v>0</v>
      </c>
      <c r="N720" s="8" t="n">
        <v>15081.47</v>
      </c>
    </row>
    <row r="721" customFormat="false" ht="37.3" hidden="false" customHeight="true" outlineLevel="0" collapsed="false">
      <c r="A721" s="6" t="s">
        <v>1646</v>
      </c>
      <c r="B721" s="7" t="s">
        <v>1647</v>
      </c>
      <c r="C721" s="6" t="s">
        <v>22</v>
      </c>
      <c r="D721" s="6" t="s">
        <v>1648</v>
      </c>
      <c r="E721" s="7" t="s">
        <v>496</v>
      </c>
      <c r="F721" s="8" t="n">
        <v>3369.9</v>
      </c>
      <c r="G721" s="9" t="n">
        <v>6.66</v>
      </c>
      <c r="H721" s="8" t="n">
        <v>257689.62</v>
      </c>
      <c r="I721" s="8" t="n">
        <v>22443.54</v>
      </c>
      <c r="J721" s="8" t="n">
        <v>343689.64</v>
      </c>
      <c r="K721" s="8" t="n">
        <v>17753.99</v>
      </c>
      <c r="L721" s="8" t="n">
        <v>286165.68</v>
      </c>
      <c r="M721" s="8" t="n">
        <v>0</v>
      </c>
      <c r="N721" s="8" t="n">
        <v>57523.96</v>
      </c>
    </row>
    <row r="722" customFormat="false" ht="37.3" hidden="false" customHeight="true" outlineLevel="0" collapsed="false">
      <c r="A722" s="6" t="s">
        <v>1649</v>
      </c>
      <c r="B722" s="7" t="s">
        <v>1650</v>
      </c>
      <c r="C722" s="6" t="s">
        <v>22</v>
      </c>
      <c r="D722" s="6" t="s">
        <v>1651</v>
      </c>
      <c r="E722" s="7" t="s">
        <v>496</v>
      </c>
      <c r="F722" s="8" t="n">
        <v>756.1</v>
      </c>
      <c r="G722" s="9" t="n">
        <v>6.66</v>
      </c>
      <c r="H722" s="8" t="n">
        <v>57796.08</v>
      </c>
      <c r="I722" s="8" t="n">
        <v>5035.62</v>
      </c>
      <c r="J722" s="8" t="n">
        <v>77091.74</v>
      </c>
      <c r="K722" s="8" t="n">
        <v>1000</v>
      </c>
      <c r="L722" s="8" t="n">
        <v>6269.39</v>
      </c>
      <c r="M722" s="8" t="n">
        <v>0</v>
      </c>
      <c r="N722" s="8" t="n">
        <v>70822.35</v>
      </c>
    </row>
    <row r="723" customFormat="false" ht="37.3" hidden="false" customHeight="true" outlineLevel="0" collapsed="false">
      <c r="A723" s="6" t="s">
        <v>1652</v>
      </c>
      <c r="B723" s="7" t="s">
        <v>1653</v>
      </c>
      <c r="C723" s="6" t="s">
        <v>22</v>
      </c>
      <c r="D723" s="6" t="s">
        <v>1654</v>
      </c>
      <c r="E723" s="7" t="s">
        <v>496</v>
      </c>
      <c r="F723" s="8" t="n">
        <v>940.8</v>
      </c>
      <c r="G723" s="9" t="n">
        <v>6.66</v>
      </c>
      <c r="H723" s="8" t="n">
        <v>71914.68</v>
      </c>
      <c r="I723" s="8" t="n">
        <v>6265.7</v>
      </c>
      <c r="J723" s="8" t="n">
        <v>95923.88</v>
      </c>
      <c r="K723" s="8" t="n">
        <v>2071.4</v>
      </c>
      <c r="L723" s="8" t="n">
        <v>53086.24</v>
      </c>
      <c r="M723" s="8" t="n">
        <v>0</v>
      </c>
      <c r="N723" s="8" t="n">
        <v>42837.64</v>
      </c>
    </row>
    <row r="724" customFormat="false" ht="37.3" hidden="false" customHeight="true" outlineLevel="0" collapsed="false">
      <c r="A724" s="6" t="s">
        <v>1655</v>
      </c>
      <c r="B724" s="7" t="s">
        <v>1656</v>
      </c>
      <c r="C724" s="6" t="s">
        <v>22</v>
      </c>
      <c r="D724" s="6" t="s">
        <v>1657</v>
      </c>
      <c r="E724" s="7" t="s">
        <v>496</v>
      </c>
      <c r="F724" s="8" t="n">
        <v>1499.5</v>
      </c>
      <c r="G724" s="9" t="n">
        <v>6.66</v>
      </c>
      <c r="H724" s="8" t="n">
        <v>114622.2</v>
      </c>
      <c r="I724" s="8" t="n">
        <v>9986.68</v>
      </c>
      <c r="J724" s="8" t="n">
        <v>152889.48</v>
      </c>
      <c r="K724" s="8" t="n">
        <v>8089.96</v>
      </c>
      <c r="L724" s="8" t="n">
        <v>123010.24</v>
      </c>
      <c r="M724" s="8" t="n">
        <v>0</v>
      </c>
      <c r="N724" s="8" t="n">
        <v>29879.24</v>
      </c>
    </row>
    <row r="725" customFormat="false" ht="37.3" hidden="false" customHeight="true" outlineLevel="0" collapsed="false">
      <c r="A725" s="6" t="s">
        <v>1658</v>
      </c>
      <c r="B725" s="7" t="s">
        <v>1659</v>
      </c>
      <c r="C725" s="6" t="s">
        <v>22</v>
      </c>
      <c r="D725" s="6" t="s">
        <v>1660</v>
      </c>
      <c r="E725" s="7" t="s">
        <v>496</v>
      </c>
      <c r="F725" s="8" t="n">
        <v>503.7</v>
      </c>
      <c r="G725" s="9" t="n">
        <v>6.66</v>
      </c>
      <c r="H725" s="8" t="n">
        <v>38502.96</v>
      </c>
      <c r="I725" s="8" t="n">
        <v>3354.64</v>
      </c>
      <c r="J725" s="8" t="n">
        <v>51357.38</v>
      </c>
      <c r="K725" s="8" t="n">
        <v>1966.03</v>
      </c>
      <c r="L725" s="8" t="n">
        <v>38962.34</v>
      </c>
      <c r="M725" s="8" t="n">
        <v>0</v>
      </c>
      <c r="N725" s="8" t="n">
        <v>12395.04</v>
      </c>
    </row>
    <row r="726" customFormat="false" ht="19.7" hidden="false" customHeight="true" outlineLevel="0" collapsed="false"/>
    <row r="727" customFormat="false" ht="13.75" hidden="false" customHeight="true" outlineLevel="0" collapsed="false">
      <c r="M727" s="10" t="s">
        <v>1661</v>
      </c>
      <c r="N727" s="10"/>
    </row>
    <row r="728" customFormat="false" ht="13.75" hidden="false" customHeight="true" outlineLevel="0" collapsed="false">
      <c r="A728" s="4" t="s">
        <v>16</v>
      </c>
      <c r="B728" s="4" t="s">
        <v>17</v>
      </c>
      <c r="C728" s="4" t="s">
        <v>18</v>
      </c>
      <c r="D728" s="4" t="s">
        <v>19</v>
      </c>
      <c r="E728" s="4" t="s">
        <v>20</v>
      </c>
      <c r="F728" s="5" t="n">
        <v>6</v>
      </c>
      <c r="G728" s="5" t="n">
        <v>7</v>
      </c>
      <c r="H728" s="5" t="n">
        <v>8</v>
      </c>
      <c r="I728" s="5" t="n">
        <v>9</v>
      </c>
      <c r="J728" s="5" t="n">
        <v>10</v>
      </c>
      <c r="K728" s="5" t="n">
        <v>11</v>
      </c>
      <c r="L728" s="5" t="n">
        <v>12</v>
      </c>
      <c r="M728" s="5" t="n">
        <v>13</v>
      </c>
      <c r="N728" s="5" t="n">
        <v>14</v>
      </c>
    </row>
    <row r="729" customFormat="false" ht="37.3" hidden="false" customHeight="true" outlineLevel="0" collapsed="false">
      <c r="A729" s="6" t="s">
        <v>1662</v>
      </c>
      <c r="B729" s="7" t="s">
        <v>1663</v>
      </c>
      <c r="C729" s="6" t="s">
        <v>22</v>
      </c>
      <c r="D729" s="6" t="s">
        <v>1664</v>
      </c>
      <c r="E729" s="7" t="s">
        <v>496</v>
      </c>
      <c r="F729" s="8" t="n">
        <v>493.2</v>
      </c>
      <c r="G729" s="9" t="n">
        <v>6.66</v>
      </c>
      <c r="H729" s="8" t="n">
        <v>37700.04</v>
      </c>
      <c r="I729" s="8" t="n">
        <v>3284.7</v>
      </c>
      <c r="J729" s="8" t="n">
        <v>50286.48</v>
      </c>
      <c r="K729" s="8" t="n">
        <v>2270.67</v>
      </c>
      <c r="L729" s="8" t="n">
        <v>40463.35</v>
      </c>
      <c r="M729" s="8" t="n">
        <v>0</v>
      </c>
      <c r="N729" s="8" t="n">
        <v>9823.13</v>
      </c>
    </row>
    <row r="730" customFormat="false" ht="37.3" hidden="false" customHeight="true" outlineLevel="0" collapsed="false">
      <c r="A730" s="6" t="s">
        <v>1665</v>
      </c>
      <c r="B730" s="7" t="s">
        <v>1666</v>
      </c>
      <c r="C730" s="6" t="s">
        <v>22</v>
      </c>
      <c r="D730" s="6" t="s">
        <v>1667</v>
      </c>
      <c r="E730" s="7" t="s">
        <v>496</v>
      </c>
      <c r="F730" s="8" t="n">
        <v>3334.7</v>
      </c>
      <c r="G730" s="9" t="n">
        <v>6.66</v>
      </c>
      <c r="H730" s="8" t="n">
        <v>254904.49</v>
      </c>
      <c r="I730" s="8" t="n">
        <v>22209.12</v>
      </c>
      <c r="J730" s="8" t="n">
        <v>340006.19</v>
      </c>
      <c r="K730" s="8" t="n">
        <v>16877.9</v>
      </c>
      <c r="L730" s="8" t="n">
        <v>246152.72</v>
      </c>
      <c r="M730" s="8" t="n">
        <v>0</v>
      </c>
      <c r="N730" s="8" t="n">
        <v>93853.47</v>
      </c>
    </row>
    <row r="731" customFormat="false" ht="37.3" hidden="false" customHeight="true" outlineLevel="0" collapsed="false">
      <c r="A731" s="6" t="s">
        <v>1668</v>
      </c>
      <c r="B731" s="7" t="s">
        <v>1669</v>
      </c>
      <c r="C731" s="6" t="s">
        <v>22</v>
      </c>
      <c r="D731" s="6" t="s">
        <v>1670</v>
      </c>
      <c r="E731" s="7" t="s">
        <v>496</v>
      </c>
      <c r="F731" s="8" t="n">
        <v>491.8</v>
      </c>
      <c r="G731" s="9" t="n">
        <v>6.66</v>
      </c>
      <c r="H731" s="8" t="n">
        <v>37593.12</v>
      </c>
      <c r="I731" s="8" t="n">
        <v>3275.38</v>
      </c>
      <c r="J731" s="8" t="n">
        <v>50143.86</v>
      </c>
      <c r="K731" s="8" t="n">
        <v>994.15</v>
      </c>
      <c r="L731" s="8" t="n">
        <v>30888</v>
      </c>
      <c r="M731" s="8" t="n">
        <v>0</v>
      </c>
      <c r="N731" s="8" t="n">
        <v>19255.86</v>
      </c>
    </row>
    <row r="732" customFormat="false" ht="37.3" hidden="false" customHeight="true" outlineLevel="0" collapsed="false">
      <c r="A732" s="6" t="s">
        <v>1671</v>
      </c>
      <c r="B732" s="7" t="s">
        <v>1672</v>
      </c>
      <c r="C732" s="6" t="s">
        <v>22</v>
      </c>
      <c r="D732" s="6" t="s">
        <v>1673</v>
      </c>
      <c r="E732" s="7" t="s">
        <v>496</v>
      </c>
      <c r="F732" s="8" t="n">
        <v>661.6</v>
      </c>
      <c r="G732" s="9" t="n">
        <v>6.66</v>
      </c>
      <c r="H732" s="8" t="n">
        <v>50572.68</v>
      </c>
      <c r="I732" s="8" t="n">
        <v>4406.28</v>
      </c>
      <c r="J732" s="8" t="n">
        <v>67456.8</v>
      </c>
      <c r="K732" s="8" t="n">
        <v>2346.91</v>
      </c>
      <c r="L732" s="8" t="n">
        <v>48887.06</v>
      </c>
      <c r="M732" s="8" t="n">
        <v>0</v>
      </c>
      <c r="N732" s="8" t="n">
        <v>18569.74</v>
      </c>
    </row>
    <row r="733" customFormat="false" ht="37.3" hidden="false" customHeight="true" outlineLevel="0" collapsed="false">
      <c r="A733" s="6" t="s">
        <v>1674</v>
      </c>
      <c r="B733" s="7" t="s">
        <v>1675</v>
      </c>
      <c r="C733" s="6" t="s">
        <v>22</v>
      </c>
      <c r="D733" s="6" t="s">
        <v>1676</v>
      </c>
      <c r="E733" s="7" t="s">
        <v>496</v>
      </c>
      <c r="F733" s="8" t="n">
        <v>3386.26</v>
      </c>
      <c r="G733" s="9" t="n">
        <v>6.66</v>
      </c>
      <c r="H733" s="8" t="n">
        <v>258845.51</v>
      </c>
      <c r="I733" s="8" t="n">
        <v>22552.47</v>
      </c>
      <c r="J733" s="8" t="n">
        <v>345262.89</v>
      </c>
      <c r="K733" s="8" t="n">
        <v>13660.4</v>
      </c>
      <c r="L733" s="8" t="n">
        <v>274696.61</v>
      </c>
      <c r="M733" s="8" t="n">
        <v>0</v>
      </c>
      <c r="N733" s="8" t="n">
        <v>70566.28</v>
      </c>
    </row>
    <row r="734" customFormat="false" ht="37.3" hidden="false" customHeight="true" outlineLevel="0" collapsed="false">
      <c r="A734" s="6" t="s">
        <v>1677</v>
      </c>
      <c r="B734" s="7" t="s">
        <v>1678</v>
      </c>
      <c r="C734" s="6" t="s">
        <v>22</v>
      </c>
      <c r="D734" s="6" t="s">
        <v>1679</v>
      </c>
      <c r="E734" s="7" t="s">
        <v>496</v>
      </c>
      <c r="F734" s="8" t="n">
        <v>1089.3</v>
      </c>
      <c r="G734" s="9" t="n">
        <v>6.66</v>
      </c>
      <c r="H734" s="8" t="n">
        <v>83266.31</v>
      </c>
      <c r="I734" s="8" t="n">
        <v>7254.72</v>
      </c>
      <c r="J734" s="8" t="n">
        <v>111065.21</v>
      </c>
      <c r="K734" s="8" t="n">
        <v>1811.02</v>
      </c>
      <c r="L734" s="8" t="n">
        <v>80237.83</v>
      </c>
      <c r="M734" s="8" t="n">
        <v>0</v>
      </c>
      <c r="N734" s="8" t="n">
        <v>30827.38</v>
      </c>
    </row>
    <row r="735" customFormat="false" ht="37.3" hidden="false" customHeight="true" outlineLevel="0" collapsed="false">
      <c r="A735" s="6" t="s">
        <v>1680</v>
      </c>
      <c r="B735" s="7" t="s">
        <v>1681</v>
      </c>
      <c r="C735" s="6" t="s">
        <v>22</v>
      </c>
      <c r="D735" s="6" t="s">
        <v>1682</v>
      </c>
      <c r="E735" s="7" t="s">
        <v>496</v>
      </c>
      <c r="F735" s="8" t="n">
        <v>603.1</v>
      </c>
      <c r="G735" s="9" t="n">
        <v>6.66</v>
      </c>
      <c r="H735" s="8" t="n">
        <v>46101</v>
      </c>
      <c r="I735" s="8" t="n">
        <v>4016.65</v>
      </c>
      <c r="J735" s="8" t="n">
        <v>61492.12</v>
      </c>
      <c r="K735" s="8" t="n">
        <v>3018.48</v>
      </c>
      <c r="L735" s="8" t="n">
        <v>32214.46</v>
      </c>
      <c r="M735" s="8" t="n">
        <v>0</v>
      </c>
      <c r="N735" s="8" t="n">
        <v>29277.66</v>
      </c>
    </row>
    <row r="736" customFormat="false" ht="37.3" hidden="false" customHeight="true" outlineLevel="0" collapsed="false">
      <c r="A736" s="6" t="s">
        <v>1683</v>
      </c>
      <c r="B736" s="7" t="s">
        <v>1684</v>
      </c>
      <c r="C736" s="6" t="s">
        <v>22</v>
      </c>
      <c r="D736" s="6" t="s">
        <v>1685</v>
      </c>
      <c r="E736" s="7" t="s">
        <v>496</v>
      </c>
      <c r="F736" s="8" t="n">
        <v>497.3</v>
      </c>
      <c r="G736" s="9" t="n">
        <v>6.66</v>
      </c>
      <c r="H736" s="8" t="n">
        <v>38013.6</v>
      </c>
      <c r="I736" s="8" t="n">
        <v>3312.02</v>
      </c>
      <c r="J736" s="8" t="n">
        <v>50704.72</v>
      </c>
      <c r="K736" s="8" t="n">
        <v>2289.7</v>
      </c>
      <c r="L736" s="8" t="n">
        <v>34832.68</v>
      </c>
      <c r="M736" s="8" t="n">
        <v>0</v>
      </c>
      <c r="N736" s="8" t="n">
        <v>15872.04</v>
      </c>
    </row>
    <row r="737" customFormat="false" ht="37.3" hidden="false" customHeight="true" outlineLevel="0" collapsed="false">
      <c r="A737" s="6" t="s">
        <v>1686</v>
      </c>
      <c r="B737" s="7" t="s">
        <v>1687</v>
      </c>
      <c r="C737" s="6" t="s">
        <v>22</v>
      </c>
      <c r="D737" s="6" t="s">
        <v>1688</v>
      </c>
      <c r="E737" s="7" t="s">
        <v>496</v>
      </c>
      <c r="F737" s="8" t="n">
        <v>747.3</v>
      </c>
      <c r="G737" s="9" t="n">
        <v>6.66</v>
      </c>
      <c r="H737" s="8" t="n">
        <v>57124.08</v>
      </c>
      <c r="I737" s="8" t="n">
        <v>4977.05</v>
      </c>
      <c r="J737" s="8" t="n">
        <v>76195.28</v>
      </c>
      <c r="K737" s="8" t="n">
        <v>0</v>
      </c>
      <c r="L737" s="8" t="n">
        <v>0</v>
      </c>
      <c r="M737" s="8" t="n">
        <v>0</v>
      </c>
      <c r="N737" s="8" t="n">
        <v>76195.28</v>
      </c>
    </row>
    <row r="738" customFormat="false" ht="37.3" hidden="false" customHeight="true" outlineLevel="0" collapsed="false">
      <c r="A738" s="6" t="s">
        <v>1689</v>
      </c>
      <c r="B738" s="7" t="s">
        <v>1690</v>
      </c>
      <c r="C738" s="6" t="s">
        <v>22</v>
      </c>
      <c r="D738" s="6" t="s">
        <v>1691</v>
      </c>
      <c r="E738" s="7" t="s">
        <v>496</v>
      </c>
      <c r="F738" s="8" t="n">
        <v>2705.5</v>
      </c>
      <c r="G738" s="9" t="n">
        <v>6.66</v>
      </c>
      <c r="H738" s="8" t="n">
        <v>206809.04</v>
      </c>
      <c r="I738" s="8" t="n">
        <v>18018.62</v>
      </c>
      <c r="J738" s="8" t="n">
        <v>275853.56</v>
      </c>
      <c r="K738" s="8" t="n">
        <v>11903.71</v>
      </c>
      <c r="L738" s="8" t="n">
        <v>231045.24</v>
      </c>
      <c r="M738" s="8" t="n">
        <v>0</v>
      </c>
      <c r="N738" s="8" t="n">
        <v>44808.32</v>
      </c>
    </row>
    <row r="739" customFormat="false" ht="37.3" hidden="false" customHeight="true" outlineLevel="0" collapsed="false">
      <c r="A739" s="6" t="s">
        <v>1692</v>
      </c>
      <c r="B739" s="7" t="s">
        <v>1693</v>
      </c>
      <c r="C739" s="6" t="s">
        <v>22</v>
      </c>
      <c r="D739" s="6" t="s">
        <v>1694</v>
      </c>
      <c r="E739" s="7" t="s">
        <v>496</v>
      </c>
      <c r="F739" s="8" t="n">
        <v>3874.15</v>
      </c>
      <c r="G739" s="9" t="n">
        <v>6.66</v>
      </c>
      <c r="H739" s="8" t="n">
        <v>296139.86</v>
      </c>
      <c r="I739" s="8" t="n">
        <v>25801.93</v>
      </c>
      <c r="J739" s="8" t="n">
        <v>395008.46</v>
      </c>
      <c r="K739" s="8" t="n">
        <v>15765.19</v>
      </c>
      <c r="L739" s="8" t="n">
        <v>236950.36</v>
      </c>
      <c r="M739" s="8" t="n">
        <v>0</v>
      </c>
      <c r="N739" s="8" t="n">
        <v>158058.1</v>
      </c>
    </row>
    <row r="740" customFormat="false" ht="37.3" hidden="false" customHeight="true" outlineLevel="0" collapsed="false">
      <c r="A740" s="6" t="s">
        <v>1695</v>
      </c>
      <c r="B740" s="7" t="s">
        <v>1696</v>
      </c>
      <c r="C740" s="6" t="s">
        <v>22</v>
      </c>
      <c r="D740" s="6" t="s">
        <v>1697</v>
      </c>
      <c r="E740" s="7" t="s">
        <v>496</v>
      </c>
      <c r="F740" s="8" t="n">
        <v>1729.3</v>
      </c>
      <c r="G740" s="9" t="n">
        <v>6.66</v>
      </c>
      <c r="H740" s="8" t="n">
        <v>132187.8</v>
      </c>
      <c r="I740" s="8" t="n">
        <v>11517.15</v>
      </c>
      <c r="J740" s="8" t="n">
        <v>176319.58</v>
      </c>
      <c r="K740" s="8" t="n">
        <v>11182.12</v>
      </c>
      <c r="L740" s="8" t="n">
        <v>93862</v>
      </c>
      <c r="M740" s="8" t="n">
        <v>0</v>
      </c>
      <c r="N740" s="8" t="n">
        <v>82457.58</v>
      </c>
    </row>
    <row r="741" customFormat="false" ht="19.7" hidden="false" customHeight="true" outlineLevel="0" collapsed="false"/>
    <row r="742" customFormat="false" ht="13.75" hidden="false" customHeight="true" outlineLevel="0" collapsed="false">
      <c r="M742" s="10" t="s">
        <v>1698</v>
      </c>
      <c r="N742" s="10"/>
    </row>
    <row r="743" customFormat="false" ht="13.75" hidden="false" customHeight="true" outlineLevel="0" collapsed="false">
      <c r="A743" s="4" t="s">
        <v>16</v>
      </c>
      <c r="B743" s="4" t="s">
        <v>17</v>
      </c>
      <c r="C743" s="4" t="s">
        <v>18</v>
      </c>
      <c r="D743" s="4" t="s">
        <v>19</v>
      </c>
      <c r="E743" s="4" t="s">
        <v>20</v>
      </c>
      <c r="F743" s="5" t="n">
        <v>6</v>
      </c>
      <c r="G743" s="5" t="n">
        <v>7</v>
      </c>
      <c r="H743" s="5" t="n">
        <v>8</v>
      </c>
      <c r="I743" s="5" t="n">
        <v>9</v>
      </c>
      <c r="J743" s="5" t="n">
        <v>10</v>
      </c>
      <c r="K743" s="5" t="n">
        <v>11</v>
      </c>
      <c r="L743" s="5" t="n">
        <v>12</v>
      </c>
      <c r="M743" s="5" t="n">
        <v>13</v>
      </c>
      <c r="N743" s="5" t="n">
        <v>14</v>
      </c>
    </row>
    <row r="744" customFormat="false" ht="37.3" hidden="false" customHeight="true" outlineLevel="0" collapsed="false">
      <c r="A744" s="6" t="s">
        <v>1699</v>
      </c>
      <c r="B744" s="7" t="s">
        <v>1700</v>
      </c>
      <c r="C744" s="6" t="s">
        <v>22</v>
      </c>
      <c r="D744" s="6" t="s">
        <v>1701</v>
      </c>
      <c r="E744" s="7" t="s">
        <v>496</v>
      </c>
      <c r="F744" s="8" t="n">
        <v>3488.5</v>
      </c>
      <c r="G744" s="9" t="n">
        <v>6.66</v>
      </c>
      <c r="H744" s="8" t="n">
        <v>266661.38</v>
      </c>
      <c r="I744" s="8" t="n">
        <v>23233.42</v>
      </c>
      <c r="J744" s="8" t="n">
        <v>355687.94</v>
      </c>
      <c r="K744" s="8" t="n">
        <v>24876.67</v>
      </c>
      <c r="L744" s="8" t="n">
        <v>244297.92</v>
      </c>
      <c r="M744" s="8" t="n">
        <v>0</v>
      </c>
      <c r="N744" s="8" t="n">
        <v>111390.02</v>
      </c>
    </row>
    <row r="745" customFormat="false" ht="37.3" hidden="false" customHeight="true" outlineLevel="0" collapsed="false">
      <c r="A745" s="6" t="s">
        <v>1702</v>
      </c>
      <c r="B745" s="7" t="s">
        <v>1703</v>
      </c>
      <c r="C745" s="6" t="s">
        <v>22</v>
      </c>
      <c r="D745" s="6" t="s">
        <v>1704</v>
      </c>
      <c r="E745" s="7" t="s">
        <v>496</v>
      </c>
      <c r="F745" s="8" t="n">
        <v>3879.4</v>
      </c>
      <c r="G745" s="9" t="n">
        <v>6.66</v>
      </c>
      <c r="H745" s="8" t="n">
        <v>296542.44</v>
      </c>
      <c r="I745" s="8" t="n">
        <v>25836.85</v>
      </c>
      <c r="J745" s="8" t="n">
        <v>395544.82</v>
      </c>
      <c r="K745" s="8" t="n">
        <v>21964.22</v>
      </c>
      <c r="L745" s="8" t="n">
        <v>321159.16</v>
      </c>
      <c r="M745" s="8" t="n">
        <v>0</v>
      </c>
      <c r="N745" s="8" t="n">
        <v>74385.66</v>
      </c>
    </row>
    <row r="746" customFormat="false" ht="37.3" hidden="false" customHeight="true" outlineLevel="0" collapsed="false">
      <c r="A746" s="6" t="s">
        <v>1705</v>
      </c>
      <c r="B746" s="7" t="s">
        <v>1706</v>
      </c>
      <c r="C746" s="6" t="s">
        <v>22</v>
      </c>
      <c r="D746" s="6" t="s">
        <v>1707</v>
      </c>
      <c r="E746" s="7" t="s">
        <v>496</v>
      </c>
      <c r="F746" s="8" t="n">
        <v>3289.9</v>
      </c>
      <c r="G746" s="9" t="n">
        <v>6.66</v>
      </c>
      <c r="H746" s="8" t="n">
        <v>251480.15</v>
      </c>
      <c r="I746" s="8" t="n">
        <v>21910.73</v>
      </c>
      <c r="J746" s="8" t="n">
        <v>335438.43</v>
      </c>
      <c r="K746" s="8" t="n">
        <v>16418.21</v>
      </c>
      <c r="L746" s="8" t="n">
        <v>258038.31</v>
      </c>
      <c r="M746" s="8" t="n">
        <v>0</v>
      </c>
      <c r="N746" s="8" t="n">
        <v>77400.12</v>
      </c>
    </row>
    <row r="747" customFormat="false" ht="37.3" hidden="false" customHeight="true" outlineLevel="0" collapsed="false">
      <c r="A747" s="6" t="s">
        <v>1708</v>
      </c>
      <c r="B747" s="7" t="s">
        <v>1709</v>
      </c>
      <c r="C747" s="6" t="s">
        <v>22</v>
      </c>
      <c r="D747" s="6" t="s">
        <v>1710</v>
      </c>
      <c r="E747" s="7" t="s">
        <v>496</v>
      </c>
      <c r="F747" s="8" t="n">
        <v>553.1</v>
      </c>
      <c r="G747" s="9" t="n">
        <v>6.66</v>
      </c>
      <c r="H747" s="8" t="n">
        <v>42279</v>
      </c>
      <c r="I747" s="8" t="n">
        <v>3683.66</v>
      </c>
      <c r="J747" s="8" t="n">
        <v>56394.16</v>
      </c>
      <c r="K747" s="8" t="n">
        <v>5045.88</v>
      </c>
      <c r="L747" s="8" t="n">
        <v>22346.99</v>
      </c>
      <c r="M747" s="8" t="n">
        <v>0</v>
      </c>
      <c r="N747" s="8" t="n">
        <v>34047.17</v>
      </c>
    </row>
    <row r="748" customFormat="false" ht="37.3" hidden="false" customHeight="true" outlineLevel="0" collapsed="false">
      <c r="A748" s="6" t="s">
        <v>1711</v>
      </c>
      <c r="B748" s="7" t="s">
        <v>1712</v>
      </c>
      <c r="C748" s="6" t="s">
        <v>22</v>
      </c>
      <c r="D748" s="6" t="s">
        <v>1713</v>
      </c>
      <c r="E748" s="7" t="s">
        <v>496</v>
      </c>
      <c r="F748" s="8" t="n">
        <v>11524.7</v>
      </c>
      <c r="G748" s="9" t="n">
        <v>6.66</v>
      </c>
      <c r="H748" s="8" t="n">
        <v>880827.5</v>
      </c>
      <c r="I748" s="8" t="n">
        <v>76754.48</v>
      </c>
      <c r="J748" s="8" t="n">
        <v>1174937.86</v>
      </c>
      <c r="K748" s="8" t="n">
        <v>61402.49</v>
      </c>
      <c r="L748" s="8" t="n">
        <v>857640.97</v>
      </c>
      <c r="M748" s="8" t="n">
        <v>0</v>
      </c>
      <c r="N748" s="8" t="n">
        <v>317296.89</v>
      </c>
    </row>
    <row r="749" customFormat="false" ht="37.3" hidden="false" customHeight="true" outlineLevel="0" collapsed="false">
      <c r="A749" s="6" t="s">
        <v>1714</v>
      </c>
      <c r="B749" s="7" t="s">
        <v>1715</v>
      </c>
      <c r="C749" s="6" t="s">
        <v>22</v>
      </c>
      <c r="D749" s="6" t="s">
        <v>1716</v>
      </c>
      <c r="E749" s="7" t="s">
        <v>496</v>
      </c>
      <c r="F749" s="8" t="n">
        <v>4469.6</v>
      </c>
      <c r="G749" s="9" t="n">
        <v>6.66</v>
      </c>
      <c r="H749" s="8" t="n">
        <v>342036.57</v>
      </c>
      <c r="I749" s="8" t="n">
        <v>29767.55</v>
      </c>
      <c r="J749" s="8" t="n">
        <v>456156.38</v>
      </c>
      <c r="K749" s="8" t="n">
        <v>10948.83</v>
      </c>
      <c r="L749" s="8" t="n">
        <v>349066.94</v>
      </c>
      <c r="M749" s="8" t="n">
        <v>650</v>
      </c>
      <c r="N749" s="8" t="n">
        <f aca="false">107089.44+650</f>
        <v>107739.44</v>
      </c>
    </row>
    <row r="750" customFormat="false" ht="37.3" hidden="false" customHeight="true" outlineLevel="0" collapsed="false">
      <c r="A750" s="6" t="s">
        <v>1717</v>
      </c>
      <c r="B750" s="7" t="s">
        <v>1718</v>
      </c>
      <c r="C750" s="6" t="s">
        <v>22</v>
      </c>
      <c r="D750" s="6" t="s">
        <v>1719</v>
      </c>
      <c r="E750" s="7" t="s">
        <v>496</v>
      </c>
      <c r="F750" s="8" t="n">
        <v>707.5</v>
      </c>
      <c r="G750" s="9" t="n">
        <v>8</v>
      </c>
      <c r="H750" s="8" t="n">
        <v>67920</v>
      </c>
      <c r="I750" s="8" t="n">
        <v>5660</v>
      </c>
      <c r="J750" s="8" t="n">
        <v>90177.96</v>
      </c>
      <c r="K750" s="8" t="n">
        <v>0</v>
      </c>
      <c r="L750" s="8" t="n">
        <v>12552</v>
      </c>
      <c r="M750" s="8" t="n">
        <v>0</v>
      </c>
      <c r="N750" s="8" t="n">
        <v>77625.96</v>
      </c>
    </row>
    <row r="751" customFormat="false" ht="37.3" hidden="false" customHeight="true" outlineLevel="0" collapsed="false">
      <c r="A751" s="6" t="s">
        <v>1720</v>
      </c>
      <c r="B751" s="7" t="s">
        <v>1721</v>
      </c>
      <c r="C751" s="6" t="s">
        <v>22</v>
      </c>
      <c r="D751" s="6" t="s">
        <v>1722</v>
      </c>
      <c r="E751" s="7" t="s">
        <v>496</v>
      </c>
      <c r="F751" s="8" t="n">
        <v>2301.3</v>
      </c>
      <c r="G751" s="9" t="n">
        <v>6.66</v>
      </c>
      <c r="H751" s="8" t="n">
        <v>175910.89</v>
      </c>
      <c r="I751" s="8" t="n">
        <v>15326.71</v>
      </c>
      <c r="J751" s="8" t="n">
        <v>234640.27</v>
      </c>
      <c r="K751" s="8" t="n">
        <v>2370.6</v>
      </c>
      <c r="L751" s="8" t="n">
        <v>135347.02</v>
      </c>
      <c r="M751" s="8" t="n">
        <v>0</v>
      </c>
      <c r="N751" s="8" t="n">
        <v>99293.25</v>
      </c>
    </row>
    <row r="752" customFormat="false" ht="37.3" hidden="false" customHeight="true" outlineLevel="0" collapsed="false">
      <c r="A752" s="6" t="s">
        <v>1723</v>
      </c>
      <c r="B752" s="7" t="s">
        <v>1724</v>
      </c>
      <c r="C752" s="6" t="s">
        <v>22</v>
      </c>
      <c r="D752" s="6" t="s">
        <v>1725</v>
      </c>
      <c r="E752" s="7" t="s">
        <v>496</v>
      </c>
      <c r="F752" s="8" t="n">
        <v>4048.4</v>
      </c>
      <c r="G752" s="9" t="n">
        <v>6.66</v>
      </c>
      <c r="H752" s="8" t="n">
        <v>309459.96</v>
      </c>
      <c r="I752" s="8" t="n">
        <v>26962.32</v>
      </c>
      <c r="J752" s="8" t="n">
        <v>412775.08</v>
      </c>
      <c r="K752" s="8" t="n">
        <v>26890</v>
      </c>
      <c r="L752" s="8" t="n">
        <v>281409.88</v>
      </c>
      <c r="M752" s="8" t="n">
        <v>0</v>
      </c>
      <c r="N752" s="8" t="n">
        <v>131365.2</v>
      </c>
    </row>
    <row r="753" customFormat="false" ht="37.3" hidden="false" customHeight="true" outlineLevel="0" collapsed="false">
      <c r="A753" s="6" t="s">
        <v>1726</v>
      </c>
      <c r="B753" s="7" t="s">
        <v>1727</v>
      </c>
      <c r="C753" s="6" t="s">
        <v>22</v>
      </c>
      <c r="D753" s="6" t="s">
        <v>1728</v>
      </c>
      <c r="E753" s="7" t="s">
        <v>496</v>
      </c>
      <c r="F753" s="8" t="n">
        <v>503.2</v>
      </c>
      <c r="G753" s="9" t="n">
        <v>6.66</v>
      </c>
      <c r="H753" s="8" t="n">
        <v>38464.44</v>
      </c>
      <c r="I753" s="8" t="n">
        <v>3351.31</v>
      </c>
      <c r="J753" s="8" t="n">
        <v>51306.1</v>
      </c>
      <c r="K753" s="8" t="n">
        <v>3623.27</v>
      </c>
      <c r="L753" s="8" t="n">
        <v>20234.21</v>
      </c>
      <c r="M753" s="8" t="n">
        <v>0</v>
      </c>
      <c r="N753" s="8" t="n">
        <v>31071.89</v>
      </c>
    </row>
    <row r="754" customFormat="false" ht="37.3" hidden="false" customHeight="true" outlineLevel="0" collapsed="false">
      <c r="A754" s="6" t="s">
        <v>1729</v>
      </c>
      <c r="B754" s="7" t="s">
        <v>1730</v>
      </c>
      <c r="C754" s="6" t="s">
        <v>22</v>
      </c>
      <c r="D754" s="6" t="s">
        <v>1731</v>
      </c>
      <c r="E754" s="7" t="s">
        <v>496</v>
      </c>
      <c r="F754" s="8" t="n">
        <v>6541.5</v>
      </c>
      <c r="G754" s="9" t="n">
        <v>6.66</v>
      </c>
      <c r="H754" s="8" t="n">
        <v>500033.7</v>
      </c>
      <c r="I754" s="8" t="n">
        <v>43566.44</v>
      </c>
      <c r="J754" s="8" t="n">
        <v>666973.04</v>
      </c>
      <c r="K754" s="8" t="n">
        <v>2269.73</v>
      </c>
      <c r="L754" s="8" t="n">
        <v>60369.3</v>
      </c>
      <c r="M754" s="8" t="n">
        <v>0</v>
      </c>
      <c r="N754" s="8" t="n">
        <v>606603.74</v>
      </c>
    </row>
    <row r="755" customFormat="false" ht="37.3" hidden="false" customHeight="true" outlineLevel="0" collapsed="false">
      <c r="A755" s="6" t="s">
        <v>1732</v>
      </c>
      <c r="B755" s="7" t="s">
        <v>1733</v>
      </c>
      <c r="C755" s="6" t="s">
        <v>22</v>
      </c>
      <c r="D755" s="6" t="s">
        <v>1734</v>
      </c>
      <c r="E755" s="7" t="s">
        <v>496</v>
      </c>
      <c r="F755" s="8" t="n">
        <v>4390.77</v>
      </c>
      <c r="G755" s="9" t="n">
        <v>6.66</v>
      </c>
      <c r="H755" s="8" t="n">
        <v>335630.16</v>
      </c>
      <c r="I755" s="8" t="n">
        <v>29242.5</v>
      </c>
      <c r="J755" s="8" t="n">
        <v>447682.76</v>
      </c>
      <c r="K755" s="8" t="n">
        <v>18085.29</v>
      </c>
      <c r="L755" s="8" t="n">
        <v>214455.02</v>
      </c>
      <c r="M755" s="8" t="n">
        <v>0</v>
      </c>
      <c r="N755" s="8" t="n">
        <v>233227.74</v>
      </c>
    </row>
    <row r="756" customFormat="false" ht="19.7" hidden="false" customHeight="true" outlineLevel="0" collapsed="false"/>
    <row r="757" customFormat="false" ht="13.75" hidden="false" customHeight="true" outlineLevel="0" collapsed="false">
      <c r="M757" s="10" t="s">
        <v>1735</v>
      </c>
      <c r="N757" s="10"/>
    </row>
    <row r="758" customFormat="false" ht="13.75" hidden="false" customHeight="true" outlineLevel="0" collapsed="false">
      <c r="A758" s="4" t="s">
        <v>16</v>
      </c>
      <c r="B758" s="4" t="s">
        <v>17</v>
      </c>
      <c r="C758" s="4" t="s">
        <v>18</v>
      </c>
      <c r="D758" s="4" t="s">
        <v>19</v>
      </c>
      <c r="E758" s="4" t="s">
        <v>20</v>
      </c>
      <c r="F758" s="5" t="n">
        <v>6</v>
      </c>
      <c r="G758" s="5" t="n">
        <v>7</v>
      </c>
      <c r="H758" s="5" t="n">
        <v>8</v>
      </c>
      <c r="I758" s="5" t="n">
        <v>9</v>
      </c>
      <c r="J758" s="5" t="n">
        <v>10</v>
      </c>
      <c r="K758" s="5" t="n">
        <v>11</v>
      </c>
      <c r="L758" s="5" t="n">
        <v>12</v>
      </c>
      <c r="M758" s="5" t="n">
        <v>13</v>
      </c>
      <c r="N758" s="5" t="n">
        <v>14</v>
      </c>
    </row>
    <row r="759" customFormat="false" ht="37.3" hidden="false" customHeight="true" outlineLevel="0" collapsed="false">
      <c r="A759" s="6" t="s">
        <v>1736</v>
      </c>
      <c r="B759" s="7" t="s">
        <v>1737</v>
      </c>
      <c r="C759" s="6" t="s">
        <v>22</v>
      </c>
      <c r="D759" s="6" t="s">
        <v>1738</v>
      </c>
      <c r="E759" s="7" t="s">
        <v>496</v>
      </c>
      <c r="F759" s="8" t="n">
        <v>4440</v>
      </c>
      <c r="G759" s="9" t="n">
        <v>6.66</v>
      </c>
      <c r="H759" s="8" t="n">
        <v>339813.64</v>
      </c>
      <c r="I759" s="8" t="n">
        <v>29570.38</v>
      </c>
      <c r="J759" s="8" t="n">
        <v>453393.2</v>
      </c>
      <c r="K759" s="8" t="n">
        <v>78873.12</v>
      </c>
      <c r="L759" s="8" t="n">
        <v>166795.7</v>
      </c>
      <c r="M759" s="8" t="n">
        <v>0</v>
      </c>
      <c r="N759" s="8" t="n">
        <v>286597.5</v>
      </c>
    </row>
    <row r="760" customFormat="false" ht="37.3" hidden="false" customHeight="true" outlineLevel="0" collapsed="false">
      <c r="A760" s="6" t="s">
        <v>1739</v>
      </c>
      <c r="B760" s="7" t="s">
        <v>1740</v>
      </c>
      <c r="C760" s="6" t="s">
        <v>22</v>
      </c>
      <c r="D760" s="6" t="s">
        <v>1741</v>
      </c>
      <c r="E760" s="7" t="s">
        <v>496</v>
      </c>
      <c r="F760" s="8" t="n">
        <v>504.3</v>
      </c>
      <c r="G760" s="9" t="n">
        <v>6.66</v>
      </c>
      <c r="H760" s="8" t="n">
        <v>38548.68</v>
      </c>
      <c r="I760" s="8" t="n">
        <v>3358.65</v>
      </c>
      <c r="J760" s="8" t="n">
        <v>51418.43</v>
      </c>
      <c r="K760" s="8" t="n">
        <v>20.36</v>
      </c>
      <c r="L760" s="8" t="n">
        <v>11772.67</v>
      </c>
      <c r="M760" s="8" t="n">
        <v>0</v>
      </c>
      <c r="N760" s="8" t="n">
        <v>39645.76</v>
      </c>
    </row>
    <row r="761" customFormat="false" ht="37.3" hidden="false" customHeight="true" outlineLevel="0" collapsed="false">
      <c r="A761" s="6" t="s">
        <v>1742</v>
      </c>
      <c r="B761" s="7" t="s">
        <v>1743</v>
      </c>
      <c r="C761" s="6" t="s">
        <v>22</v>
      </c>
      <c r="D761" s="6" t="s">
        <v>1744</v>
      </c>
      <c r="E761" s="7" t="s">
        <v>496</v>
      </c>
      <c r="F761" s="8" t="n">
        <v>675.6</v>
      </c>
      <c r="G761" s="9" t="n">
        <v>6.66</v>
      </c>
      <c r="H761" s="8" t="n">
        <v>51642.72</v>
      </c>
      <c r="I761" s="8" t="n">
        <v>4499.5</v>
      </c>
      <c r="J761" s="8" t="n">
        <v>68884.04</v>
      </c>
      <c r="K761" s="8" t="n">
        <v>4098.51</v>
      </c>
      <c r="L761" s="8" t="n">
        <v>47535.4</v>
      </c>
      <c r="M761" s="8" t="n">
        <v>0</v>
      </c>
      <c r="N761" s="8" t="n">
        <v>21348.64</v>
      </c>
    </row>
    <row r="762" customFormat="false" ht="37.3" hidden="false" customHeight="true" outlineLevel="0" collapsed="false">
      <c r="A762" s="6" t="s">
        <v>1745</v>
      </c>
      <c r="B762" s="7" t="s">
        <v>1746</v>
      </c>
      <c r="C762" s="6" t="s">
        <v>22</v>
      </c>
      <c r="D762" s="6" t="s">
        <v>1747</v>
      </c>
      <c r="E762" s="7" t="s">
        <v>496</v>
      </c>
      <c r="F762" s="8" t="n">
        <v>7073.98</v>
      </c>
      <c r="G762" s="9" t="n">
        <v>6.66</v>
      </c>
      <c r="H762" s="8" t="n">
        <v>540736.22</v>
      </c>
      <c r="I762" s="8" t="n">
        <v>47112.78</v>
      </c>
      <c r="J762" s="8" t="n">
        <v>721264.39</v>
      </c>
      <c r="K762" s="8" t="n">
        <v>44014.79</v>
      </c>
      <c r="L762" s="8" t="n">
        <v>401466.44</v>
      </c>
      <c r="M762" s="8" t="n">
        <v>0</v>
      </c>
      <c r="N762" s="8" t="n">
        <v>319797.95</v>
      </c>
    </row>
    <row r="763" customFormat="false" ht="37.3" hidden="false" customHeight="true" outlineLevel="0" collapsed="false">
      <c r="A763" s="6" t="s">
        <v>1748</v>
      </c>
      <c r="B763" s="7" t="s">
        <v>1749</v>
      </c>
      <c r="C763" s="6" t="s">
        <v>22</v>
      </c>
      <c r="D763" s="6" t="s">
        <v>1750</v>
      </c>
      <c r="E763" s="7" t="s">
        <v>496</v>
      </c>
      <c r="F763" s="8" t="n">
        <v>276.9</v>
      </c>
      <c r="G763" s="9" t="n">
        <v>6.66</v>
      </c>
      <c r="H763" s="8" t="n">
        <v>21103.77</v>
      </c>
      <c r="I763" s="8" t="n">
        <v>1844.15</v>
      </c>
      <c r="J763" s="8" t="n">
        <v>28170.27</v>
      </c>
      <c r="K763" s="8" t="n">
        <v>1218.92</v>
      </c>
      <c r="L763" s="8" t="n">
        <v>10024.73</v>
      </c>
      <c r="M763" s="8" t="n">
        <v>0</v>
      </c>
      <c r="N763" s="8" t="n">
        <v>18145.54</v>
      </c>
    </row>
    <row r="764" customFormat="false" ht="37.3" hidden="false" customHeight="true" outlineLevel="0" collapsed="false">
      <c r="A764" s="6" t="s">
        <v>1751</v>
      </c>
      <c r="B764" s="7" t="s">
        <v>1752</v>
      </c>
      <c r="C764" s="6" t="s">
        <v>22</v>
      </c>
      <c r="D764" s="6" t="s">
        <v>1753</v>
      </c>
      <c r="E764" s="7" t="s">
        <v>496</v>
      </c>
      <c r="F764" s="8" t="n">
        <v>720.3</v>
      </c>
      <c r="G764" s="9" t="n">
        <v>6.66</v>
      </c>
      <c r="H764" s="8" t="n">
        <v>55059.84</v>
      </c>
      <c r="I764" s="8" t="n">
        <v>4797.17</v>
      </c>
      <c r="J764" s="8" t="n">
        <v>73441.86</v>
      </c>
      <c r="K764" s="8" t="n">
        <v>2530.47</v>
      </c>
      <c r="L764" s="8" t="n">
        <v>26423.14</v>
      </c>
      <c r="M764" s="8" t="n">
        <v>0</v>
      </c>
      <c r="N764" s="8" t="n">
        <v>47018.72</v>
      </c>
    </row>
    <row r="765" customFormat="false" ht="37.3" hidden="false" customHeight="true" outlineLevel="0" collapsed="false">
      <c r="A765" s="6" t="s">
        <v>1754</v>
      </c>
      <c r="B765" s="7" t="s">
        <v>1755</v>
      </c>
      <c r="C765" s="6" t="s">
        <v>22</v>
      </c>
      <c r="D765" s="6" t="s">
        <v>1756</v>
      </c>
      <c r="E765" s="7" t="s">
        <v>496</v>
      </c>
      <c r="F765" s="8" t="n">
        <v>3300.06</v>
      </c>
      <c r="G765" s="9" t="n">
        <v>6.66</v>
      </c>
      <c r="H765" s="8" t="n">
        <v>252256.33</v>
      </c>
      <c r="I765" s="8" t="n">
        <v>21978.38</v>
      </c>
      <c r="J765" s="8" t="n">
        <v>336473.91</v>
      </c>
      <c r="K765" s="8" t="n">
        <v>27430.46</v>
      </c>
      <c r="L765" s="8" t="n">
        <v>262102.16</v>
      </c>
      <c r="M765" s="8" t="n">
        <v>0</v>
      </c>
      <c r="N765" s="8" t="n">
        <v>74371.75</v>
      </c>
    </row>
    <row r="766" customFormat="false" ht="37.3" hidden="false" customHeight="true" outlineLevel="0" collapsed="false">
      <c r="A766" s="6" t="s">
        <v>1757</v>
      </c>
      <c r="B766" s="7" t="s">
        <v>1758</v>
      </c>
      <c r="C766" s="6" t="s">
        <v>22</v>
      </c>
      <c r="D766" s="6" t="s">
        <v>1759</v>
      </c>
      <c r="E766" s="7" t="s">
        <v>496</v>
      </c>
      <c r="F766" s="8" t="n">
        <v>510.83</v>
      </c>
      <c r="G766" s="9" t="n">
        <v>6.66</v>
      </c>
      <c r="H766" s="8" t="n">
        <v>39047.76</v>
      </c>
      <c r="I766" s="8" t="n">
        <v>3402.14</v>
      </c>
      <c r="J766" s="8" t="n">
        <v>52084.16</v>
      </c>
      <c r="K766" s="8" t="n">
        <v>1802.16</v>
      </c>
      <c r="L766" s="8" t="n">
        <v>20564.23</v>
      </c>
      <c r="M766" s="8" t="n">
        <v>0</v>
      </c>
      <c r="N766" s="8" t="n">
        <v>31519.93</v>
      </c>
    </row>
    <row r="767" customFormat="false" ht="37.3" hidden="false" customHeight="true" outlineLevel="0" collapsed="false">
      <c r="A767" s="6" t="s">
        <v>1760</v>
      </c>
      <c r="B767" s="7" t="s">
        <v>1761</v>
      </c>
      <c r="C767" s="6" t="s">
        <v>22</v>
      </c>
      <c r="D767" s="6" t="s">
        <v>1762</v>
      </c>
      <c r="E767" s="7" t="s">
        <v>496</v>
      </c>
      <c r="F767" s="8" t="n">
        <v>1846.5</v>
      </c>
      <c r="G767" s="9" t="n">
        <v>6.66</v>
      </c>
      <c r="H767" s="8" t="n">
        <v>141146.52</v>
      </c>
      <c r="I767" s="8" t="n">
        <v>12297.69</v>
      </c>
      <c r="J767" s="8" t="n">
        <v>188269.2</v>
      </c>
      <c r="K767" s="8" t="n">
        <v>7447.33</v>
      </c>
      <c r="L767" s="8" t="n">
        <v>57827.32</v>
      </c>
      <c r="M767" s="8" t="n">
        <v>0</v>
      </c>
      <c r="N767" s="8" t="n">
        <v>130441.88</v>
      </c>
    </row>
    <row r="768" customFormat="false" ht="37.3" hidden="false" customHeight="true" outlineLevel="0" collapsed="false">
      <c r="A768" s="6" t="s">
        <v>1763</v>
      </c>
      <c r="B768" s="7" t="s">
        <v>1764</v>
      </c>
      <c r="C768" s="6" t="s">
        <v>22</v>
      </c>
      <c r="D768" s="6" t="s">
        <v>1765</v>
      </c>
      <c r="E768" s="7" t="s">
        <v>496</v>
      </c>
      <c r="F768" s="8" t="n">
        <v>3670.7</v>
      </c>
      <c r="G768" s="9" t="n">
        <v>6.66</v>
      </c>
      <c r="H768" s="8" t="n">
        <v>281978.3</v>
      </c>
      <c r="I768" s="8" t="n">
        <v>24446.88</v>
      </c>
      <c r="J768" s="8" t="n">
        <v>375080.98</v>
      </c>
      <c r="K768" s="8" t="n">
        <v>23199.35</v>
      </c>
      <c r="L768" s="8" t="n">
        <v>167357.05</v>
      </c>
      <c r="M768" s="8" t="n">
        <v>0</v>
      </c>
      <c r="N768" s="8" t="n">
        <v>207723.93</v>
      </c>
    </row>
    <row r="769" customFormat="false" ht="37.3" hidden="false" customHeight="true" outlineLevel="0" collapsed="false">
      <c r="A769" s="6" t="s">
        <v>1766</v>
      </c>
      <c r="B769" s="7" t="s">
        <v>1767</v>
      </c>
      <c r="C769" s="6" t="s">
        <v>22</v>
      </c>
      <c r="D769" s="6" t="s">
        <v>1768</v>
      </c>
      <c r="E769" s="7" t="s">
        <v>496</v>
      </c>
      <c r="F769" s="8" t="n">
        <v>3452.4</v>
      </c>
      <c r="G769" s="9" t="n">
        <v>6.66</v>
      </c>
      <c r="H769" s="8" t="n">
        <v>263876.22</v>
      </c>
      <c r="I769" s="8" t="n">
        <v>22992.95</v>
      </c>
      <c r="J769" s="8" t="n">
        <v>351958.22</v>
      </c>
      <c r="K769" s="8" t="n">
        <v>22012.29</v>
      </c>
      <c r="L769" s="8" t="n">
        <v>97960.78</v>
      </c>
      <c r="M769" s="8" t="n">
        <v>0</v>
      </c>
      <c r="N769" s="8" t="n">
        <v>253997.44</v>
      </c>
    </row>
    <row r="770" customFormat="false" ht="37.3" hidden="false" customHeight="true" outlineLevel="0" collapsed="false">
      <c r="A770" s="6" t="s">
        <v>1769</v>
      </c>
      <c r="B770" s="7" t="s">
        <v>1770</v>
      </c>
      <c r="C770" s="6" t="s">
        <v>22</v>
      </c>
      <c r="D770" s="6" t="s">
        <v>1771</v>
      </c>
      <c r="E770" s="7" t="s">
        <v>496</v>
      </c>
      <c r="F770" s="8" t="n">
        <v>674</v>
      </c>
      <c r="G770" s="9" t="n">
        <v>6.66</v>
      </c>
      <c r="H770" s="8" t="n">
        <v>51438.12</v>
      </c>
      <c r="I770" s="8" t="n">
        <v>4488.85</v>
      </c>
      <c r="J770" s="8" t="n">
        <v>68638.62</v>
      </c>
      <c r="K770" s="8" t="n">
        <v>4232.41</v>
      </c>
      <c r="L770" s="8" t="n">
        <v>31950.33</v>
      </c>
      <c r="M770" s="8" t="n">
        <v>0</v>
      </c>
      <c r="N770" s="8" t="n">
        <v>36688.29</v>
      </c>
    </row>
    <row r="771" customFormat="false" ht="19.7" hidden="false" customHeight="true" outlineLevel="0" collapsed="false"/>
    <row r="772" customFormat="false" ht="13.75" hidden="false" customHeight="true" outlineLevel="0" collapsed="false">
      <c r="M772" s="10" t="s">
        <v>1772</v>
      </c>
      <c r="N772" s="10"/>
    </row>
    <row r="773" customFormat="false" ht="13.75" hidden="false" customHeight="true" outlineLevel="0" collapsed="false">
      <c r="A773" s="4" t="s">
        <v>16</v>
      </c>
      <c r="B773" s="4" t="s">
        <v>17</v>
      </c>
      <c r="C773" s="4" t="s">
        <v>18</v>
      </c>
      <c r="D773" s="4" t="s">
        <v>19</v>
      </c>
      <c r="E773" s="4" t="s">
        <v>20</v>
      </c>
      <c r="F773" s="5" t="n">
        <v>6</v>
      </c>
      <c r="G773" s="5" t="n">
        <v>7</v>
      </c>
      <c r="H773" s="5" t="n">
        <v>8</v>
      </c>
      <c r="I773" s="5" t="n">
        <v>9</v>
      </c>
      <c r="J773" s="5" t="n">
        <v>10</v>
      </c>
      <c r="K773" s="5" t="n">
        <v>11</v>
      </c>
      <c r="L773" s="5" t="n">
        <v>12</v>
      </c>
      <c r="M773" s="5" t="n">
        <v>13</v>
      </c>
      <c r="N773" s="5" t="n">
        <v>14</v>
      </c>
    </row>
    <row r="774" customFormat="false" ht="37.3" hidden="false" customHeight="true" outlineLevel="0" collapsed="false">
      <c r="A774" s="6" t="s">
        <v>1773</v>
      </c>
      <c r="B774" s="7" t="s">
        <v>1774</v>
      </c>
      <c r="C774" s="6" t="s">
        <v>22</v>
      </c>
      <c r="D774" s="6" t="s">
        <v>1775</v>
      </c>
      <c r="E774" s="7" t="s">
        <v>496</v>
      </c>
      <c r="F774" s="8" t="n">
        <v>3848.4</v>
      </c>
      <c r="G774" s="9" t="n">
        <v>6.66</v>
      </c>
      <c r="H774" s="8" t="n">
        <v>294171.96</v>
      </c>
      <c r="I774" s="8" t="n">
        <v>25630.43</v>
      </c>
      <c r="J774" s="8" t="n">
        <v>392383.48</v>
      </c>
      <c r="K774" s="8" t="n">
        <v>24969.89</v>
      </c>
      <c r="L774" s="8" t="n">
        <v>231403.94</v>
      </c>
      <c r="M774" s="8" t="n">
        <v>0</v>
      </c>
      <c r="N774" s="8" t="n">
        <v>160979.54</v>
      </c>
    </row>
    <row r="775" customFormat="false" ht="37.3" hidden="false" customHeight="true" outlineLevel="0" collapsed="false">
      <c r="A775" s="6" t="s">
        <v>1776</v>
      </c>
      <c r="B775" s="7" t="s">
        <v>1777</v>
      </c>
      <c r="C775" s="6" t="s">
        <v>22</v>
      </c>
      <c r="D775" s="6" t="s">
        <v>1778</v>
      </c>
      <c r="E775" s="7" t="s">
        <v>496</v>
      </c>
      <c r="F775" s="8" t="n">
        <v>2321.3</v>
      </c>
      <c r="G775" s="9" t="n">
        <v>6.66</v>
      </c>
      <c r="H775" s="8" t="n">
        <v>177440.37</v>
      </c>
      <c r="I775" s="8" t="n">
        <v>15459.85</v>
      </c>
      <c r="J775" s="8" t="n">
        <v>236680.09</v>
      </c>
      <c r="K775" s="8" t="n">
        <v>8554.26</v>
      </c>
      <c r="L775" s="8" t="n">
        <v>70491.42</v>
      </c>
      <c r="M775" s="8" t="n">
        <v>0</v>
      </c>
      <c r="N775" s="8" t="n">
        <v>166188.67</v>
      </c>
    </row>
    <row r="776" customFormat="false" ht="37.3" hidden="false" customHeight="true" outlineLevel="0" collapsed="false">
      <c r="A776" s="6" t="s">
        <v>1779</v>
      </c>
      <c r="B776" s="7" t="s">
        <v>1780</v>
      </c>
      <c r="C776" s="6" t="s">
        <v>22</v>
      </c>
      <c r="D776" s="6" t="s">
        <v>1781</v>
      </c>
      <c r="E776" s="7" t="s">
        <v>496</v>
      </c>
      <c r="F776" s="8" t="n">
        <v>3855.1</v>
      </c>
      <c r="G776" s="9" t="n">
        <v>6.66</v>
      </c>
      <c r="H776" s="8" t="n">
        <v>294684.24</v>
      </c>
      <c r="I776" s="8" t="n">
        <v>25674.98</v>
      </c>
      <c r="J776" s="8" t="n">
        <v>393066.48</v>
      </c>
      <c r="K776" s="8" t="n">
        <v>24932.46</v>
      </c>
      <c r="L776" s="8" t="n">
        <v>312815.89</v>
      </c>
      <c r="M776" s="8" t="n">
        <v>0</v>
      </c>
      <c r="N776" s="8" t="n">
        <v>80250.59</v>
      </c>
    </row>
    <row r="777" customFormat="false" ht="37.3" hidden="false" customHeight="true" outlineLevel="0" collapsed="false">
      <c r="A777" s="6" t="s">
        <v>1782</v>
      </c>
      <c r="B777" s="7" t="s">
        <v>1783</v>
      </c>
      <c r="C777" s="6" t="s">
        <v>22</v>
      </c>
      <c r="D777" s="6" t="s">
        <v>1784</v>
      </c>
      <c r="E777" s="7" t="s">
        <v>496</v>
      </c>
      <c r="F777" s="8" t="n">
        <v>2733.7</v>
      </c>
      <c r="G777" s="9" t="n">
        <v>6.66</v>
      </c>
      <c r="H777" s="8" t="n">
        <v>206619.59</v>
      </c>
      <c r="I777" s="8" t="n">
        <v>17977.86</v>
      </c>
      <c r="J777" s="8" t="n">
        <v>275812.81</v>
      </c>
      <c r="K777" s="8" t="n">
        <v>8893.28</v>
      </c>
      <c r="L777" s="8" t="n">
        <v>234507.15</v>
      </c>
      <c r="M777" s="8" t="n">
        <v>0</v>
      </c>
      <c r="N777" s="8" t="n">
        <v>41305.66</v>
      </c>
    </row>
    <row r="778" customFormat="false" ht="37.3" hidden="false" customHeight="true" outlineLevel="0" collapsed="false">
      <c r="A778" s="6" t="s">
        <v>1785</v>
      </c>
      <c r="B778" s="7" t="s">
        <v>1786</v>
      </c>
      <c r="C778" s="6" t="s">
        <v>22</v>
      </c>
      <c r="D778" s="6" t="s">
        <v>1787</v>
      </c>
      <c r="E778" s="7" t="s">
        <v>496</v>
      </c>
      <c r="F778" s="8" t="n">
        <v>671.7</v>
      </c>
      <c r="G778" s="9" t="n">
        <v>6.66</v>
      </c>
      <c r="H778" s="8" t="n">
        <v>51344.85</v>
      </c>
      <c r="I778" s="8" t="n">
        <v>4473.52</v>
      </c>
      <c r="J778" s="8" t="n">
        <v>68486.65</v>
      </c>
      <c r="K778" s="8" t="n">
        <v>3960.7</v>
      </c>
      <c r="L778" s="8" t="n">
        <v>72541.32</v>
      </c>
      <c r="M778" s="8" t="n">
        <v>0</v>
      </c>
      <c r="N778" s="8" t="n">
        <v>-4054.67</v>
      </c>
    </row>
    <row r="779" customFormat="false" ht="37.3" hidden="false" customHeight="true" outlineLevel="0" collapsed="false">
      <c r="A779" s="6" t="s">
        <v>1788</v>
      </c>
      <c r="B779" s="7" t="s">
        <v>1789</v>
      </c>
      <c r="C779" s="6" t="s">
        <v>22</v>
      </c>
      <c r="D779" s="6" t="s">
        <v>1790</v>
      </c>
      <c r="E779" s="7" t="s">
        <v>496</v>
      </c>
      <c r="F779" s="8" t="n">
        <v>4351.9</v>
      </c>
      <c r="G779" s="9" t="n">
        <v>6.66</v>
      </c>
      <c r="H779" s="8" t="n">
        <v>332659.37</v>
      </c>
      <c r="I779" s="8" t="n">
        <v>28983.62</v>
      </c>
      <c r="J779" s="8" t="n">
        <v>443719.79</v>
      </c>
      <c r="K779" s="8" t="n">
        <v>13385.5</v>
      </c>
      <c r="L779" s="8" t="n">
        <v>347658.44</v>
      </c>
      <c r="M779" s="8" t="n">
        <v>0</v>
      </c>
      <c r="N779" s="8" t="n">
        <v>96061.35</v>
      </c>
    </row>
    <row r="780" customFormat="false" ht="37.3" hidden="false" customHeight="true" outlineLevel="0" collapsed="false">
      <c r="A780" s="6" t="s">
        <v>1791</v>
      </c>
      <c r="B780" s="7" t="s">
        <v>1792</v>
      </c>
      <c r="C780" s="6" t="s">
        <v>22</v>
      </c>
      <c r="D780" s="6" t="s">
        <v>1793</v>
      </c>
      <c r="E780" s="7" t="s">
        <v>496</v>
      </c>
      <c r="F780" s="8" t="n">
        <v>1801.7</v>
      </c>
      <c r="G780" s="9" t="n">
        <v>6.66</v>
      </c>
      <c r="H780" s="8" t="n">
        <v>137722.32</v>
      </c>
      <c r="I780" s="8" t="n">
        <v>11999.32</v>
      </c>
      <c r="J780" s="8" t="n">
        <v>183623.21</v>
      </c>
      <c r="K780" s="8" t="n">
        <v>12858.99</v>
      </c>
      <c r="L780" s="8" t="n">
        <v>146233.48</v>
      </c>
      <c r="M780" s="8" t="n">
        <v>0</v>
      </c>
      <c r="N780" s="8" t="n">
        <v>37389.73</v>
      </c>
    </row>
    <row r="781" customFormat="false" ht="37.3" hidden="false" customHeight="true" outlineLevel="0" collapsed="false">
      <c r="A781" s="6" t="s">
        <v>1794</v>
      </c>
      <c r="B781" s="7" t="s">
        <v>1795</v>
      </c>
      <c r="C781" s="6" t="s">
        <v>22</v>
      </c>
      <c r="D781" s="6" t="s">
        <v>1796</v>
      </c>
      <c r="E781" s="7" t="s">
        <v>496</v>
      </c>
      <c r="F781" s="8" t="n">
        <v>4723.9</v>
      </c>
      <c r="G781" s="9" t="n">
        <v>6.66</v>
      </c>
      <c r="H781" s="8" t="n">
        <v>361095.11</v>
      </c>
      <c r="I781" s="8" t="n">
        <v>31461.21</v>
      </c>
      <c r="J781" s="8" t="n">
        <v>481649.47</v>
      </c>
      <c r="K781" s="8" t="n">
        <v>25379.43</v>
      </c>
      <c r="L781" s="8" t="n">
        <v>346978.01</v>
      </c>
      <c r="M781" s="8" t="n">
        <v>0</v>
      </c>
      <c r="N781" s="8" t="n">
        <v>134671.46</v>
      </c>
    </row>
    <row r="782" customFormat="false" ht="37.3" hidden="false" customHeight="true" outlineLevel="0" collapsed="false">
      <c r="A782" s="6" t="s">
        <v>1797</v>
      </c>
      <c r="B782" s="7" t="s">
        <v>1798</v>
      </c>
      <c r="C782" s="6" t="s">
        <v>22</v>
      </c>
      <c r="D782" s="6" t="s">
        <v>1799</v>
      </c>
      <c r="E782" s="7" t="s">
        <v>496</v>
      </c>
      <c r="F782" s="8" t="n">
        <v>9181.9</v>
      </c>
      <c r="G782" s="9" t="n">
        <v>6.66</v>
      </c>
      <c r="H782" s="8" t="n">
        <v>701865.46</v>
      </c>
      <c r="I782" s="8" t="n">
        <v>61151.47</v>
      </c>
      <c r="J782" s="8" t="n">
        <v>936187.64</v>
      </c>
      <c r="K782" s="8" t="n">
        <v>51036.97</v>
      </c>
      <c r="L782" s="8" t="n">
        <v>782785.87</v>
      </c>
      <c r="M782" s="8" t="n">
        <v>0</v>
      </c>
      <c r="N782" s="8" t="n">
        <v>153401.77</v>
      </c>
    </row>
    <row r="783" customFormat="false" ht="37.3" hidden="false" customHeight="true" outlineLevel="0" collapsed="false">
      <c r="A783" s="6" t="s">
        <v>1800</v>
      </c>
      <c r="B783" s="7" t="s">
        <v>1801</v>
      </c>
      <c r="C783" s="6" t="s">
        <v>22</v>
      </c>
      <c r="D783" s="6" t="s">
        <v>1802</v>
      </c>
      <c r="E783" s="7" t="s">
        <v>496</v>
      </c>
      <c r="F783" s="8" t="n">
        <v>4947.7</v>
      </c>
      <c r="G783" s="9" t="n">
        <v>6.66</v>
      </c>
      <c r="H783" s="8" t="n">
        <v>377487.74</v>
      </c>
      <c r="I783" s="8" t="n">
        <v>32951.67</v>
      </c>
      <c r="J783" s="8" t="n">
        <v>503068.9</v>
      </c>
      <c r="K783" s="8" t="n">
        <v>32739.45</v>
      </c>
      <c r="L783" s="8" t="n">
        <v>430523.2</v>
      </c>
      <c r="M783" s="8" t="n">
        <v>0</v>
      </c>
      <c r="N783" s="8" t="n">
        <v>72545.7</v>
      </c>
    </row>
    <row r="784" customFormat="false" ht="37.3" hidden="false" customHeight="true" outlineLevel="0" collapsed="false">
      <c r="A784" s="6" t="s">
        <v>1803</v>
      </c>
      <c r="B784" s="7" t="s">
        <v>1804</v>
      </c>
      <c r="C784" s="6" t="s">
        <v>22</v>
      </c>
      <c r="D784" s="6" t="s">
        <v>1805</v>
      </c>
      <c r="E784" s="7" t="s">
        <v>496</v>
      </c>
      <c r="F784" s="8" t="n">
        <v>2504.6</v>
      </c>
      <c r="G784" s="9" t="n">
        <v>6.66</v>
      </c>
      <c r="H784" s="8" t="n">
        <v>191451.86</v>
      </c>
      <c r="I784" s="8" t="n">
        <v>16680.66</v>
      </c>
      <c r="J784" s="8" t="n">
        <v>255369.27</v>
      </c>
      <c r="K784" s="8" t="n">
        <v>3569.32</v>
      </c>
      <c r="L784" s="8" t="n">
        <v>193043.8</v>
      </c>
      <c r="M784" s="8" t="n">
        <v>0</v>
      </c>
      <c r="N784" s="8" t="n">
        <v>62325.47</v>
      </c>
    </row>
    <row r="785" customFormat="false" ht="37.3" hidden="false" customHeight="true" outlineLevel="0" collapsed="false">
      <c r="A785" s="6" t="s">
        <v>1806</v>
      </c>
      <c r="B785" s="7" t="s">
        <v>1807</v>
      </c>
      <c r="C785" s="6" t="s">
        <v>22</v>
      </c>
      <c r="D785" s="6" t="s">
        <v>1808</v>
      </c>
      <c r="E785" s="7" t="s">
        <v>496</v>
      </c>
      <c r="F785" s="8" t="n">
        <v>3717.2</v>
      </c>
      <c r="G785" s="9" t="n">
        <v>6.66</v>
      </c>
      <c r="H785" s="8" t="n">
        <v>284143.65</v>
      </c>
      <c r="I785" s="8" t="n">
        <v>24756.66</v>
      </c>
      <c r="J785" s="8" t="n">
        <v>379006.95</v>
      </c>
      <c r="K785" s="8" t="n">
        <v>32064.33</v>
      </c>
      <c r="L785" s="8" t="n">
        <v>311506.74</v>
      </c>
      <c r="M785" s="8" t="n">
        <v>0</v>
      </c>
      <c r="N785" s="8" t="n">
        <v>67500.21</v>
      </c>
    </row>
    <row r="786" customFormat="false" ht="19.7" hidden="false" customHeight="true" outlineLevel="0" collapsed="false"/>
    <row r="787" customFormat="false" ht="13.75" hidden="false" customHeight="true" outlineLevel="0" collapsed="false">
      <c r="M787" s="10" t="s">
        <v>1809</v>
      </c>
      <c r="N787" s="10"/>
    </row>
    <row r="788" customFormat="false" ht="13.75" hidden="false" customHeight="true" outlineLevel="0" collapsed="false">
      <c r="A788" s="4" t="s">
        <v>16</v>
      </c>
      <c r="B788" s="4" t="s">
        <v>17</v>
      </c>
      <c r="C788" s="4" t="s">
        <v>18</v>
      </c>
      <c r="D788" s="4" t="s">
        <v>19</v>
      </c>
      <c r="E788" s="4" t="s">
        <v>20</v>
      </c>
      <c r="F788" s="5" t="n">
        <v>6</v>
      </c>
      <c r="G788" s="5" t="n">
        <v>7</v>
      </c>
      <c r="H788" s="5" t="n">
        <v>8</v>
      </c>
      <c r="I788" s="5" t="n">
        <v>9</v>
      </c>
      <c r="J788" s="5" t="n">
        <v>10</v>
      </c>
      <c r="K788" s="5" t="n">
        <v>11</v>
      </c>
      <c r="L788" s="5" t="n">
        <v>12</v>
      </c>
      <c r="M788" s="5" t="n">
        <v>13</v>
      </c>
      <c r="N788" s="5" t="n">
        <v>14</v>
      </c>
    </row>
    <row r="789" customFormat="false" ht="37.3" hidden="false" customHeight="true" outlineLevel="0" collapsed="false">
      <c r="A789" s="6" t="s">
        <v>1810</v>
      </c>
      <c r="B789" s="7" t="s">
        <v>1811</v>
      </c>
      <c r="C789" s="6" t="s">
        <v>22</v>
      </c>
      <c r="D789" s="6" t="s">
        <v>1812</v>
      </c>
      <c r="E789" s="7" t="s">
        <v>496</v>
      </c>
      <c r="F789" s="8" t="n">
        <v>5713.9</v>
      </c>
      <c r="G789" s="9" t="n">
        <v>6.66</v>
      </c>
      <c r="H789" s="8" t="n">
        <v>436771.56</v>
      </c>
      <c r="I789" s="8" t="n">
        <v>38054.62</v>
      </c>
      <c r="J789" s="8" t="n">
        <v>582590.38</v>
      </c>
      <c r="K789" s="8" t="n">
        <v>34643.61</v>
      </c>
      <c r="L789" s="8" t="n">
        <v>444647.72</v>
      </c>
      <c r="M789" s="8" t="n">
        <v>0</v>
      </c>
      <c r="N789" s="8" t="n">
        <v>137942.66</v>
      </c>
    </row>
    <row r="790" customFormat="false" ht="37.3" hidden="false" customHeight="true" outlineLevel="0" collapsed="false">
      <c r="A790" s="6" t="s">
        <v>1813</v>
      </c>
      <c r="B790" s="7" t="s">
        <v>1814</v>
      </c>
      <c r="C790" s="6" t="s">
        <v>22</v>
      </c>
      <c r="D790" s="6" t="s">
        <v>1815</v>
      </c>
      <c r="E790" s="7" t="s">
        <v>496</v>
      </c>
      <c r="F790" s="8" t="n">
        <v>509.48</v>
      </c>
      <c r="G790" s="9" t="n">
        <v>6.66</v>
      </c>
      <c r="H790" s="8" t="n">
        <v>38944.55</v>
      </c>
      <c r="I790" s="8" t="n">
        <v>3393.15</v>
      </c>
      <c r="J790" s="8" t="n">
        <v>52221.61</v>
      </c>
      <c r="K790" s="8" t="n">
        <v>7374.1</v>
      </c>
      <c r="L790" s="8" t="n">
        <v>44646.61</v>
      </c>
      <c r="M790" s="8" t="n">
        <v>0</v>
      </c>
      <c r="N790" s="8" t="n">
        <v>7575</v>
      </c>
    </row>
    <row r="791" customFormat="false" ht="37.3" hidden="false" customHeight="true" outlineLevel="0" collapsed="false">
      <c r="A791" s="6" t="s">
        <v>1816</v>
      </c>
      <c r="B791" s="7" t="s">
        <v>1817</v>
      </c>
      <c r="C791" s="6" t="s">
        <v>22</v>
      </c>
      <c r="D791" s="6" t="s">
        <v>1818</v>
      </c>
      <c r="E791" s="7" t="s">
        <v>496</v>
      </c>
      <c r="F791" s="8" t="n">
        <v>1067.6</v>
      </c>
      <c r="G791" s="9" t="n">
        <v>6.66</v>
      </c>
      <c r="H791" s="8" t="n">
        <v>81607.56</v>
      </c>
      <c r="I791" s="8" t="n">
        <v>7110.21</v>
      </c>
      <c r="J791" s="8" t="n">
        <v>108852.72</v>
      </c>
      <c r="K791" s="8" t="n">
        <v>2407.53</v>
      </c>
      <c r="L791" s="8" t="n">
        <v>54689.17</v>
      </c>
      <c r="M791" s="8" t="n">
        <v>0</v>
      </c>
      <c r="N791" s="8" t="n">
        <v>54163.55</v>
      </c>
    </row>
    <row r="792" customFormat="false" ht="37.3" hidden="false" customHeight="true" outlineLevel="0" collapsed="false">
      <c r="A792" s="6" t="s">
        <v>1819</v>
      </c>
      <c r="B792" s="7" t="s">
        <v>1820</v>
      </c>
      <c r="C792" s="6" t="s">
        <v>22</v>
      </c>
      <c r="D792" s="6" t="s">
        <v>1821</v>
      </c>
      <c r="E792" s="7" t="s">
        <v>496</v>
      </c>
      <c r="F792" s="8" t="n">
        <v>496.6</v>
      </c>
      <c r="G792" s="9" t="n">
        <v>6.66</v>
      </c>
      <c r="H792" s="8" t="n">
        <v>37959.97</v>
      </c>
      <c r="I792" s="8" t="n">
        <v>3307.36</v>
      </c>
      <c r="J792" s="8" t="n">
        <v>50633.21</v>
      </c>
      <c r="K792" s="8" t="n">
        <v>5679.27</v>
      </c>
      <c r="L792" s="8" t="n">
        <v>28656.96</v>
      </c>
      <c r="M792" s="8" t="n">
        <v>0</v>
      </c>
      <c r="N792" s="8" t="n">
        <v>21976.25</v>
      </c>
    </row>
    <row r="793" customFormat="false" ht="37.3" hidden="false" customHeight="true" outlineLevel="0" collapsed="false">
      <c r="A793" s="6" t="s">
        <v>1822</v>
      </c>
      <c r="B793" s="7" t="s">
        <v>1823</v>
      </c>
      <c r="C793" s="6" t="s">
        <v>22</v>
      </c>
      <c r="D793" s="6" t="s">
        <v>1824</v>
      </c>
      <c r="E793" s="7" t="s">
        <v>496</v>
      </c>
      <c r="F793" s="8" t="n">
        <v>739.5</v>
      </c>
      <c r="G793" s="9" t="n">
        <v>6.66</v>
      </c>
      <c r="H793" s="8" t="n">
        <v>56527.44</v>
      </c>
      <c r="I793" s="8" t="n">
        <v>4925.08</v>
      </c>
      <c r="J793" s="8" t="n">
        <v>75399.52</v>
      </c>
      <c r="K793" s="8" t="n">
        <v>727.7</v>
      </c>
      <c r="L793" s="8" t="n">
        <v>32762.43</v>
      </c>
      <c r="M793" s="8" t="n">
        <v>0</v>
      </c>
      <c r="N793" s="8" t="n">
        <v>42637.09</v>
      </c>
    </row>
    <row r="794" customFormat="false" ht="37.3" hidden="false" customHeight="true" outlineLevel="0" collapsed="false">
      <c r="A794" s="6" t="s">
        <v>1825</v>
      </c>
      <c r="B794" s="7" t="s">
        <v>1826</v>
      </c>
      <c r="C794" s="6" t="s">
        <v>22</v>
      </c>
      <c r="D794" s="6" t="s">
        <v>1827</v>
      </c>
      <c r="E794" s="7" t="s">
        <v>496</v>
      </c>
      <c r="F794" s="8" t="n">
        <v>2514</v>
      </c>
      <c r="G794" s="9" t="n">
        <v>6.66</v>
      </c>
      <c r="H794" s="8" t="n">
        <v>192170.64</v>
      </c>
      <c r="I794" s="8" t="n">
        <v>16743.26</v>
      </c>
      <c r="J794" s="8" t="n">
        <v>256328.02</v>
      </c>
      <c r="K794" s="8" t="n">
        <v>32973.97</v>
      </c>
      <c r="L794" s="8" t="n">
        <v>173691.83</v>
      </c>
      <c r="M794" s="8" t="n">
        <v>0</v>
      </c>
      <c r="N794" s="8" t="n">
        <v>82636.19</v>
      </c>
    </row>
    <row r="795" customFormat="false" ht="37.3" hidden="false" customHeight="true" outlineLevel="0" collapsed="false">
      <c r="A795" s="6" t="s">
        <v>1828</v>
      </c>
      <c r="B795" s="7" t="s">
        <v>1829</v>
      </c>
      <c r="C795" s="6" t="s">
        <v>22</v>
      </c>
      <c r="D795" s="6" t="s">
        <v>1830</v>
      </c>
      <c r="E795" s="7" t="s">
        <v>496</v>
      </c>
      <c r="F795" s="8" t="n">
        <v>1076.7</v>
      </c>
      <c r="G795" s="9" t="n">
        <v>6.66</v>
      </c>
      <c r="H795" s="8" t="n">
        <v>82302.84</v>
      </c>
      <c r="I795" s="8" t="n">
        <v>7170.84</v>
      </c>
      <c r="J795" s="8" t="n">
        <v>109780.28</v>
      </c>
      <c r="K795" s="8" t="n">
        <v>4001.83</v>
      </c>
      <c r="L795" s="8" t="n">
        <v>64931.53</v>
      </c>
      <c r="M795" s="8" t="n">
        <v>0</v>
      </c>
      <c r="N795" s="8" t="n">
        <v>44848.75</v>
      </c>
    </row>
    <row r="796" customFormat="false" ht="37.3" hidden="false" customHeight="true" outlineLevel="0" collapsed="false">
      <c r="A796" s="6" t="s">
        <v>1831</v>
      </c>
      <c r="B796" s="7" t="s">
        <v>1832</v>
      </c>
      <c r="C796" s="6" t="s">
        <v>22</v>
      </c>
      <c r="D796" s="6" t="s">
        <v>1833</v>
      </c>
      <c r="E796" s="7" t="s">
        <v>496</v>
      </c>
      <c r="F796" s="8" t="n">
        <v>511.3</v>
      </c>
      <c r="G796" s="9" t="n">
        <v>6.66</v>
      </c>
      <c r="H796" s="8" t="n">
        <v>39083.74</v>
      </c>
      <c r="I796" s="8" t="n">
        <v>3405.25</v>
      </c>
      <c r="J796" s="8" t="n">
        <v>52132.08</v>
      </c>
      <c r="K796" s="8" t="n">
        <v>2233.78</v>
      </c>
      <c r="L796" s="8" t="n">
        <v>44462.12</v>
      </c>
      <c r="M796" s="8" t="n">
        <v>0</v>
      </c>
      <c r="N796" s="8" t="n">
        <v>7669.96</v>
      </c>
    </row>
    <row r="797" customFormat="false" ht="37.3" hidden="false" customHeight="true" outlineLevel="0" collapsed="false">
      <c r="A797" s="6" t="s">
        <v>1834</v>
      </c>
      <c r="B797" s="7" t="s">
        <v>1835</v>
      </c>
      <c r="C797" s="6" t="s">
        <v>22</v>
      </c>
      <c r="D797" s="6" t="s">
        <v>1836</v>
      </c>
      <c r="E797" s="7" t="s">
        <v>496</v>
      </c>
      <c r="F797" s="8" t="n">
        <v>531.8</v>
      </c>
      <c r="G797" s="9" t="n">
        <v>6.66</v>
      </c>
      <c r="H797" s="8" t="n">
        <v>40650.96</v>
      </c>
      <c r="I797" s="8" t="n">
        <v>3541.8</v>
      </c>
      <c r="J797" s="8" t="n">
        <v>54222.56</v>
      </c>
      <c r="K797" s="8" t="n">
        <v>2055.95</v>
      </c>
      <c r="L797" s="8" t="n">
        <v>21689.51</v>
      </c>
      <c r="M797" s="8" t="n">
        <v>0</v>
      </c>
      <c r="N797" s="8" t="n">
        <v>32533.05</v>
      </c>
    </row>
    <row r="798" customFormat="false" ht="37.3" hidden="false" customHeight="true" outlineLevel="0" collapsed="false">
      <c r="A798" s="6" t="s">
        <v>1837</v>
      </c>
      <c r="B798" s="7" t="s">
        <v>1838</v>
      </c>
      <c r="C798" s="6" t="s">
        <v>22</v>
      </c>
      <c r="D798" s="6" t="s">
        <v>1839</v>
      </c>
      <c r="E798" s="7" t="s">
        <v>496</v>
      </c>
      <c r="F798" s="8" t="n">
        <v>664.2</v>
      </c>
      <c r="G798" s="9" t="n">
        <v>6.66</v>
      </c>
      <c r="H798" s="8" t="n">
        <v>50771.52</v>
      </c>
      <c r="I798" s="8" t="n">
        <v>4423.54</v>
      </c>
      <c r="J798" s="8" t="n">
        <v>67721.84</v>
      </c>
      <c r="K798" s="8" t="n">
        <v>1064.01</v>
      </c>
      <c r="L798" s="8" t="n">
        <v>55532.76</v>
      </c>
      <c r="M798" s="8" t="n">
        <v>0</v>
      </c>
      <c r="N798" s="8" t="n">
        <v>12189.08</v>
      </c>
    </row>
    <row r="799" customFormat="false" ht="37.3" hidden="false" customHeight="true" outlineLevel="0" collapsed="false">
      <c r="A799" s="6" t="s">
        <v>1840</v>
      </c>
      <c r="B799" s="7" t="s">
        <v>1841</v>
      </c>
      <c r="C799" s="6" t="s">
        <v>22</v>
      </c>
      <c r="D799" s="6" t="s">
        <v>1842</v>
      </c>
      <c r="E799" s="7" t="s">
        <v>496</v>
      </c>
      <c r="F799" s="8" t="n">
        <v>958.9</v>
      </c>
      <c r="G799" s="9" t="n">
        <v>6.66</v>
      </c>
      <c r="H799" s="8" t="n">
        <v>73298.16</v>
      </c>
      <c r="I799" s="8" t="n">
        <v>6386.28</v>
      </c>
      <c r="J799" s="8" t="n">
        <v>97769.38</v>
      </c>
      <c r="K799" s="8" t="n">
        <v>2826.42</v>
      </c>
      <c r="L799" s="8" t="n">
        <v>68688.05</v>
      </c>
      <c r="M799" s="8" t="n">
        <v>0</v>
      </c>
      <c r="N799" s="8" t="n">
        <v>29081.33</v>
      </c>
    </row>
    <row r="800" customFormat="false" ht="37.3" hidden="false" customHeight="true" outlineLevel="0" collapsed="false">
      <c r="A800" s="6" t="s">
        <v>1843</v>
      </c>
      <c r="B800" s="7" t="s">
        <v>1844</v>
      </c>
      <c r="C800" s="6" t="s">
        <v>22</v>
      </c>
      <c r="D800" s="6" t="s">
        <v>1845</v>
      </c>
      <c r="E800" s="7" t="s">
        <v>496</v>
      </c>
      <c r="F800" s="8" t="n">
        <v>807.1</v>
      </c>
      <c r="G800" s="9" t="n">
        <v>6.66</v>
      </c>
      <c r="H800" s="8" t="n">
        <v>61694.52</v>
      </c>
      <c r="I800" s="8" t="n">
        <v>5375.29</v>
      </c>
      <c r="J800" s="8" t="n">
        <v>82291.72</v>
      </c>
      <c r="K800" s="8" t="n">
        <v>2381.93</v>
      </c>
      <c r="L800" s="8" t="n">
        <v>44317.54</v>
      </c>
      <c r="M800" s="8" t="n">
        <v>0</v>
      </c>
      <c r="N800" s="8" t="n">
        <v>37974.18</v>
      </c>
    </row>
    <row r="801" customFormat="false" ht="19.7" hidden="false" customHeight="true" outlineLevel="0" collapsed="false"/>
    <row r="802" customFormat="false" ht="13.7" hidden="false" customHeight="true" outlineLevel="0" collapsed="false">
      <c r="M802" s="10" t="s">
        <v>1846</v>
      </c>
      <c r="N802" s="10"/>
    </row>
    <row r="803" customFormat="false" ht="13.7" hidden="false" customHeight="true" outlineLevel="0" collapsed="false">
      <c r="A803" s="4" t="s">
        <v>16</v>
      </c>
      <c r="B803" s="4" t="s">
        <v>17</v>
      </c>
      <c r="C803" s="4" t="s">
        <v>18</v>
      </c>
      <c r="D803" s="4" t="s">
        <v>19</v>
      </c>
      <c r="E803" s="4" t="s">
        <v>20</v>
      </c>
      <c r="F803" s="5" t="n">
        <v>6</v>
      </c>
      <c r="G803" s="5" t="n">
        <v>7</v>
      </c>
      <c r="H803" s="5" t="n">
        <v>8</v>
      </c>
      <c r="I803" s="5" t="n">
        <v>9</v>
      </c>
      <c r="J803" s="5" t="n">
        <v>10</v>
      </c>
      <c r="K803" s="5" t="n">
        <v>11</v>
      </c>
      <c r="L803" s="5" t="n">
        <v>12</v>
      </c>
      <c r="M803" s="5" t="n">
        <v>13</v>
      </c>
      <c r="N803" s="5" t="n">
        <v>14</v>
      </c>
    </row>
    <row r="804" customFormat="false" ht="37.3" hidden="false" customHeight="true" outlineLevel="0" collapsed="false">
      <c r="A804" s="6" t="s">
        <v>1847</v>
      </c>
      <c r="B804" s="7" t="s">
        <v>1848</v>
      </c>
      <c r="C804" s="6" t="s">
        <v>22</v>
      </c>
      <c r="D804" s="6" t="s">
        <v>1849</v>
      </c>
      <c r="E804" s="7" t="s">
        <v>496</v>
      </c>
      <c r="F804" s="8" t="n">
        <v>3903.25</v>
      </c>
      <c r="G804" s="9" t="n">
        <v>7</v>
      </c>
      <c r="H804" s="8" t="n">
        <v>327873.48</v>
      </c>
      <c r="I804" s="8" t="n">
        <v>27322.8</v>
      </c>
      <c r="J804" s="8" t="n">
        <v>437164.72</v>
      </c>
      <c r="K804" s="8" t="n">
        <v>28362.68</v>
      </c>
      <c r="L804" s="8" t="n">
        <v>287315</v>
      </c>
      <c r="M804" s="8" t="n">
        <v>0</v>
      </c>
      <c r="N804" s="8" t="n">
        <v>149849.72</v>
      </c>
    </row>
    <row r="805" customFormat="false" ht="37.3" hidden="false" customHeight="true" outlineLevel="0" collapsed="false">
      <c r="A805" s="6" t="s">
        <v>1850</v>
      </c>
      <c r="B805" s="7" t="s">
        <v>1851</v>
      </c>
      <c r="C805" s="6" t="s">
        <v>22</v>
      </c>
      <c r="D805" s="6" t="s">
        <v>1852</v>
      </c>
      <c r="E805" s="7" t="s">
        <v>496</v>
      </c>
      <c r="F805" s="8" t="n">
        <v>1111.85</v>
      </c>
      <c r="G805" s="9" t="n">
        <v>6.66</v>
      </c>
      <c r="H805" s="8" t="n">
        <v>84989.76</v>
      </c>
      <c r="I805" s="8" t="n">
        <v>7404.94</v>
      </c>
      <c r="J805" s="8" t="n">
        <v>113364.22</v>
      </c>
      <c r="K805" s="8" t="n">
        <v>1312.02</v>
      </c>
      <c r="L805" s="8" t="n">
        <v>45825.25</v>
      </c>
      <c r="M805" s="8" t="n">
        <v>0</v>
      </c>
      <c r="N805" s="8" t="n">
        <v>67538.97</v>
      </c>
    </row>
    <row r="806" customFormat="false" ht="37.3" hidden="false" customHeight="true" outlineLevel="0" collapsed="false">
      <c r="A806" s="6" t="s">
        <v>1853</v>
      </c>
      <c r="B806" s="7" t="s">
        <v>1854</v>
      </c>
      <c r="C806" s="6" t="s">
        <v>22</v>
      </c>
      <c r="D806" s="6" t="s">
        <v>1855</v>
      </c>
      <c r="E806" s="7" t="s">
        <v>496</v>
      </c>
      <c r="F806" s="8" t="n">
        <v>733.9</v>
      </c>
      <c r="G806" s="9" t="n">
        <v>6.66</v>
      </c>
      <c r="H806" s="8" t="n">
        <v>56099.4</v>
      </c>
      <c r="I806" s="8" t="n">
        <v>4887.78</v>
      </c>
      <c r="J806" s="8" t="n">
        <v>74828.56</v>
      </c>
      <c r="K806" s="8" t="n">
        <v>2017.98</v>
      </c>
      <c r="L806" s="8" t="n">
        <v>37041.42</v>
      </c>
      <c r="M806" s="8" t="n">
        <v>0</v>
      </c>
      <c r="N806" s="8" t="n">
        <v>37787.14</v>
      </c>
    </row>
    <row r="807" customFormat="false" ht="37.3" hidden="false" customHeight="true" outlineLevel="0" collapsed="false">
      <c r="A807" s="6" t="s">
        <v>1856</v>
      </c>
      <c r="B807" s="7" t="s">
        <v>1857</v>
      </c>
      <c r="C807" s="6" t="s">
        <v>22</v>
      </c>
      <c r="D807" s="6" t="s">
        <v>1858</v>
      </c>
      <c r="E807" s="7" t="s">
        <v>496</v>
      </c>
      <c r="F807" s="8" t="n">
        <v>1487.7</v>
      </c>
      <c r="G807" s="9" t="n">
        <v>6.66</v>
      </c>
      <c r="H807" s="8" t="n">
        <v>113720.16</v>
      </c>
      <c r="I807" s="8" t="n">
        <v>9908.1</v>
      </c>
      <c r="J807" s="8" t="n">
        <v>151686.34</v>
      </c>
      <c r="K807" s="8" t="n">
        <v>8656.73</v>
      </c>
      <c r="L807" s="8" t="n">
        <v>119061.74</v>
      </c>
      <c r="M807" s="8" t="n">
        <v>0</v>
      </c>
      <c r="N807" s="8" t="n">
        <v>32624.6</v>
      </c>
    </row>
    <row r="808" customFormat="false" ht="37.3" hidden="false" customHeight="true" outlineLevel="0" collapsed="false">
      <c r="A808" s="6" t="s">
        <v>1859</v>
      </c>
      <c r="B808" s="7" t="s">
        <v>1860</v>
      </c>
      <c r="C808" s="6" t="s">
        <v>22</v>
      </c>
      <c r="D808" s="6" t="s">
        <v>1861</v>
      </c>
      <c r="E808" s="7" t="s">
        <v>496</v>
      </c>
      <c r="F808" s="8" t="n">
        <v>431</v>
      </c>
      <c r="G808" s="9" t="n">
        <v>6.66</v>
      </c>
      <c r="H808" s="8" t="n">
        <v>33618.24</v>
      </c>
      <c r="I808" s="8" t="n">
        <v>2870.46</v>
      </c>
      <c r="J808" s="8" t="n">
        <v>44962.16</v>
      </c>
      <c r="K808" s="8" t="n">
        <v>763.79</v>
      </c>
      <c r="L808" s="8" t="n">
        <v>30149.86</v>
      </c>
      <c r="M808" s="8" t="n">
        <v>0</v>
      </c>
      <c r="N808" s="8" t="n">
        <v>14812.3</v>
      </c>
    </row>
    <row r="809" customFormat="false" ht="37.3" hidden="false" customHeight="true" outlineLevel="0" collapsed="false">
      <c r="A809" s="6" t="s">
        <v>1862</v>
      </c>
      <c r="B809" s="7" t="s">
        <v>1863</v>
      </c>
      <c r="C809" s="6" t="s">
        <v>22</v>
      </c>
      <c r="D809" s="6" t="s">
        <v>1864</v>
      </c>
      <c r="E809" s="7" t="s">
        <v>496</v>
      </c>
      <c r="F809" s="8" t="n">
        <v>5092.9</v>
      </c>
      <c r="G809" s="9" t="n">
        <v>6.66</v>
      </c>
      <c r="H809" s="8" t="n">
        <v>389302.08</v>
      </c>
      <c r="I809" s="8" t="n">
        <v>33918.69</v>
      </c>
      <c r="J809" s="8" t="n">
        <v>519272.84</v>
      </c>
      <c r="K809" s="8" t="n">
        <v>31344.37</v>
      </c>
      <c r="L809" s="8" t="n">
        <v>432246.1</v>
      </c>
      <c r="M809" s="8" t="n">
        <v>0</v>
      </c>
      <c r="N809" s="8" t="n">
        <v>87026.74</v>
      </c>
    </row>
    <row r="810" customFormat="false" ht="37.3" hidden="false" customHeight="true" outlineLevel="0" collapsed="false">
      <c r="A810" s="6" t="s">
        <v>1865</v>
      </c>
      <c r="B810" s="7" t="s">
        <v>1866</v>
      </c>
      <c r="C810" s="6" t="s">
        <v>22</v>
      </c>
      <c r="D810" s="6" t="s">
        <v>1867</v>
      </c>
      <c r="E810" s="7" t="s">
        <v>496</v>
      </c>
      <c r="F810" s="8" t="n">
        <v>767.3</v>
      </c>
      <c r="G810" s="9" t="n">
        <v>6.66</v>
      </c>
      <c r="H810" s="8" t="n">
        <v>58652.52</v>
      </c>
      <c r="I810" s="8" t="n">
        <v>5110.22</v>
      </c>
      <c r="J810" s="8" t="n">
        <v>78234.02</v>
      </c>
      <c r="K810" s="8" t="n">
        <v>453.55</v>
      </c>
      <c r="L810" s="8" t="n">
        <v>61165.98</v>
      </c>
      <c r="M810" s="8" t="n">
        <v>0</v>
      </c>
      <c r="N810" s="8" t="n">
        <v>17068.04</v>
      </c>
    </row>
    <row r="811" customFormat="false" ht="37.3" hidden="false" customHeight="true" outlineLevel="0" collapsed="false">
      <c r="A811" s="6" t="s">
        <v>1868</v>
      </c>
      <c r="B811" s="7" t="s">
        <v>1869</v>
      </c>
      <c r="C811" s="6" t="s">
        <v>22</v>
      </c>
      <c r="D811" s="6" t="s">
        <v>1870</v>
      </c>
      <c r="E811" s="7" t="s">
        <v>496</v>
      </c>
      <c r="F811" s="8" t="n">
        <v>2213.4</v>
      </c>
      <c r="G811" s="9" t="n">
        <v>6.66</v>
      </c>
      <c r="H811" s="8" t="n">
        <v>169192.2</v>
      </c>
      <c r="I811" s="8" t="n">
        <v>14741.25</v>
      </c>
      <c r="J811" s="8" t="n">
        <v>225678.28</v>
      </c>
      <c r="K811" s="8" t="n">
        <v>2484.61</v>
      </c>
      <c r="L811" s="8" t="n">
        <v>151796.92</v>
      </c>
      <c r="M811" s="8" t="n">
        <v>0</v>
      </c>
      <c r="N811" s="8" t="n">
        <v>73881.36</v>
      </c>
    </row>
    <row r="812" customFormat="false" ht="37.3" hidden="false" customHeight="true" outlineLevel="0" collapsed="false">
      <c r="A812" s="6" t="s">
        <v>1871</v>
      </c>
      <c r="B812" s="7" t="s">
        <v>1872</v>
      </c>
      <c r="C812" s="6" t="s">
        <v>22</v>
      </c>
      <c r="D812" s="6" t="s">
        <v>1873</v>
      </c>
      <c r="E812" s="7" t="s">
        <v>496</v>
      </c>
      <c r="F812" s="8" t="n">
        <v>3832.2</v>
      </c>
      <c r="G812" s="9" t="n">
        <v>6.66</v>
      </c>
      <c r="H812" s="8" t="n">
        <v>292927.14</v>
      </c>
      <c r="I812" s="8" t="n">
        <v>25522.54</v>
      </c>
      <c r="J812" s="8" t="n">
        <v>390724</v>
      </c>
      <c r="K812" s="8" t="n">
        <v>28210.39</v>
      </c>
      <c r="L812" s="8" t="n">
        <v>291425.26</v>
      </c>
      <c r="M812" s="8" t="n">
        <v>0</v>
      </c>
      <c r="N812" s="8" t="n">
        <v>99298.74</v>
      </c>
    </row>
    <row r="813" customFormat="false" ht="37.3" hidden="false" customHeight="true" outlineLevel="0" collapsed="false">
      <c r="A813" s="6" t="s">
        <v>1874</v>
      </c>
      <c r="B813" s="7" t="s">
        <v>1875</v>
      </c>
      <c r="C813" s="6" t="s">
        <v>22</v>
      </c>
      <c r="D813" s="6" t="s">
        <v>1876</v>
      </c>
      <c r="E813" s="7" t="s">
        <v>496</v>
      </c>
      <c r="F813" s="8" t="n">
        <v>1437.8</v>
      </c>
      <c r="G813" s="9" t="n">
        <v>6.66</v>
      </c>
      <c r="H813" s="8" t="n">
        <v>109905.48</v>
      </c>
      <c r="I813" s="8" t="n">
        <v>9575.78</v>
      </c>
      <c r="J813" s="8" t="n">
        <v>146598.28</v>
      </c>
      <c r="K813" s="8" t="n">
        <v>4155.76</v>
      </c>
      <c r="L813" s="8" t="n">
        <v>83069.14</v>
      </c>
      <c r="M813" s="8" t="n">
        <v>0</v>
      </c>
      <c r="N813" s="8" t="n">
        <v>63529.14</v>
      </c>
    </row>
    <row r="814" customFormat="false" ht="37.3" hidden="false" customHeight="true" outlineLevel="0" collapsed="false">
      <c r="A814" s="6" t="s">
        <v>1877</v>
      </c>
      <c r="B814" s="7" t="s">
        <v>1878</v>
      </c>
      <c r="C814" s="6" t="s">
        <v>22</v>
      </c>
      <c r="D814" s="6" t="s">
        <v>1879</v>
      </c>
      <c r="E814" s="7" t="s">
        <v>496</v>
      </c>
      <c r="F814" s="8" t="n">
        <v>3999.7</v>
      </c>
      <c r="G814" s="9" t="n">
        <v>6.66</v>
      </c>
      <c r="H814" s="8" t="n">
        <v>304644.93</v>
      </c>
      <c r="I814" s="8" t="n">
        <v>26637.98</v>
      </c>
      <c r="J814" s="8" t="n">
        <v>406580.87</v>
      </c>
      <c r="K814" s="8" t="n">
        <v>24881.53</v>
      </c>
      <c r="L814" s="8" t="n">
        <v>348394.38</v>
      </c>
      <c r="M814" s="8" t="n">
        <v>0</v>
      </c>
      <c r="N814" s="8" t="n">
        <v>58186.49</v>
      </c>
    </row>
    <row r="815" customFormat="false" ht="37.3" hidden="false" customHeight="true" outlineLevel="0" collapsed="false">
      <c r="A815" s="6" t="s">
        <v>1880</v>
      </c>
      <c r="B815" s="7" t="s">
        <v>1881</v>
      </c>
      <c r="C815" s="6" t="s">
        <v>22</v>
      </c>
      <c r="D815" s="6" t="s">
        <v>1882</v>
      </c>
      <c r="E815" s="7" t="s">
        <v>496</v>
      </c>
      <c r="F815" s="8" t="n">
        <v>931.4</v>
      </c>
      <c r="G815" s="9" t="n">
        <v>6.66</v>
      </c>
      <c r="H815" s="8" t="n">
        <v>71196.35</v>
      </c>
      <c r="I815" s="8" t="n">
        <v>6203.12</v>
      </c>
      <c r="J815" s="8" t="n">
        <v>94965.67</v>
      </c>
      <c r="K815" s="8" t="n">
        <v>2433.01</v>
      </c>
      <c r="L815" s="8" t="n">
        <v>70552.48</v>
      </c>
      <c r="M815" s="8" t="n">
        <v>0</v>
      </c>
      <c r="N815" s="8" t="n">
        <v>24413.19</v>
      </c>
    </row>
    <row r="816" customFormat="false" ht="19.7" hidden="false" customHeight="true" outlineLevel="0" collapsed="false"/>
    <row r="817" customFormat="false" ht="13.7" hidden="false" customHeight="true" outlineLevel="0" collapsed="false">
      <c r="M817" s="10" t="s">
        <v>1883</v>
      </c>
      <c r="N817" s="10"/>
    </row>
    <row r="818" customFormat="false" ht="13.7" hidden="false" customHeight="true" outlineLevel="0" collapsed="false">
      <c r="A818" s="4" t="s">
        <v>16</v>
      </c>
      <c r="B818" s="4" t="s">
        <v>17</v>
      </c>
      <c r="C818" s="4" t="s">
        <v>18</v>
      </c>
      <c r="D818" s="4" t="s">
        <v>19</v>
      </c>
      <c r="E818" s="4" t="s">
        <v>20</v>
      </c>
      <c r="F818" s="5" t="n">
        <v>6</v>
      </c>
      <c r="G818" s="5" t="n">
        <v>7</v>
      </c>
      <c r="H818" s="5" t="n">
        <v>8</v>
      </c>
      <c r="I818" s="5" t="n">
        <v>9</v>
      </c>
      <c r="J818" s="5" t="n">
        <v>10</v>
      </c>
      <c r="K818" s="5" t="n">
        <v>11</v>
      </c>
      <c r="L818" s="5" t="n">
        <v>12</v>
      </c>
      <c r="M818" s="5" t="n">
        <v>13</v>
      </c>
      <c r="N818" s="5" t="n">
        <v>14</v>
      </c>
    </row>
    <row r="819" customFormat="false" ht="37.3" hidden="false" customHeight="true" outlineLevel="0" collapsed="false">
      <c r="A819" s="6" t="s">
        <v>1884</v>
      </c>
      <c r="B819" s="7" t="s">
        <v>1885</v>
      </c>
      <c r="C819" s="6" t="s">
        <v>22</v>
      </c>
      <c r="D819" s="6" t="s">
        <v>1886</v>
      </c>
      <c r="E819" s="7" t="s">
        <v>496</v>
      </c>
      <c r="F819" s="8" t="n">
        <v>4069.3</v>
      </c>
      <c r="G819" s="9" t="n">
        <v>6.66</v>
      </c>
      <c r="H819" s="8" t="n">
        <v>310249.86</v>
      </c>
      <c r="I819" s="8" t="n">
        <v>27101.58</v>
      </c>
      <c r="J819" s="8" t="n">
        <v>412979.95</v>
      </c>
      <c r="K819" s="8" t="n">
        <v>30391.05</v>
      </c>
      <c r="L819" s="8" t="n">
        <v>351033.64</v>
      </c>
      <c r="M819" s="8" t="n">
        <v>0</v>
      </c>
      <c r="N819" s="8" t="n">
        <v>61946.31</v>
      </c>
    </row>
    <row r="820" customFormat="false" ht="37.3" hidden="false" customHeight="true" outlineLevel="0" collapsed="false">
      <c r="A820" s="6" t="s">
        <v>1887</v>
      </c>
      <c r="B820" s="7" t="s">
        <v>1888</v>
      </c>
      <c r="C820" s="6" t="s">
        <v>22</v>
      </c>
      <c r="D820" s="6" t="s">
        <v>1889</v>
      </c>
      <c r="E820" s="7" t="s">
        <v>496</v>
      </c>
      <c r="F820" s="8" t="n">
        <v>7238.6</v>
      </c>
      <c r="G820" s="9" t="n">
        <v>6.66</v>
      </c>
      <c r="H820" s="8" t="n">
        <v>553319.04</v>
      </c>
      <c r="I820" s="8" t="n">
        <v>48209.03</v>
      </c>
      <c r="J820" s="8" t="n">
        <v>738048.02</v>
      </c>
      <c r="K820" s="8" t="n">
        <v>57189.25</v>
      </c>
      <c r="L820" s="8" t="n">
        <v>617460.76</v>
      </c>
      <c r="M820" s="8" t="n">
        <v>0</v>
      </c>
      <c r="N820" s="8" t="n">
        <v>120587.26</v>
      </c>
    </row>
    <row r="821" customFormat="false" ht="37.3" hidden="false" customHeight="true" outlineLevel="0" collapsed="false">
      <c r="A821" s="6" t="s">
        <v>1890</v>
      </c>
      <c r="B821" s="7" t="s">
        <v>1891</v>
      </c>
      <c r="C821" s="6" t="s">
        <v>22</v>
      </c>
      <c r="D821" s="6" t="s">
        <v>1892</v>
      </c>
      <c r="E821" s="7" t="s">
        <v>496</v>
      </c>
      <c r="F821" s="8" t="n">
        <v>2604</v>
      </c>
      <c r="G821" s="9" t="n">
        <v>6.66</v>
      </c>
      <c r="H821" s="8" t="n">
        <v>199050.36</v>
      </c>
      <c r="I821" s="8" t="n">
        <v>17342.63</v>
      </c>
      <c r="J821" s="8" t="n">
        <v>265504.44</v>
      </c>
      <c r="K821" s="8" t="n">
        <v>24837</v>
      </c>
      <c r="L821" s="8" t="n">
        <v>217369.15</v>
      </c>
      <c r="M821" s="8" t="n">
        <v>0</v>
      </c>
      <c r="N821" s="8" t="n">
        <v>48135.29</v>
      </c>
    </row>
    <row r="822" customFormat="false" ht="37.3" hidden="false" customHeight="true" outlineLevel="0" collapsed="false">
      <c r="A822" s="6" t="s">
        <v>1893</v>
      </c>
      <c r="B822" s="7" t="s">
        <v>1894</v>
      </c>
      <c r="C822" s="6" t="s">
        <v>22</v>
      </c>
      <c r="D822" s="6" t="s">
        <v>1895</v>
      </c>
      <c r="E822" s="7" t="s">
        <v>496</v>
      </c>
      <c r="F822" s="8" t="n">
        <v>3331.7</v>
      </c>
      <c r="G822" s="9" t="n">
        <v>6.66</v>
      </c>
      <c r="H822" s="8" t="n">
        <v>254675.37</v>
      </c>
      <c r="I822" s="8" t="n">
        <v>22189.14</v>
      </c>
      <c r="J822" s="8" t="n">
        <v>339700.51</v>
      </c>
      <c r="K822" s="8" t="n">
        <v>18017.05</v>
      </c>
      <c r="L822" s="8" t="n">
        <v>242013.64</v>
      </c>
      <c r="M822" s="8" t="n">
        <v>0</v>
      </c>
      <c r="N822" s="8" t="n">
        <v>97686.87</v>
      </c>
    </row>
    <row r="823" customFormat="false" ht="37.3" hidden="false" customHeight="true" outlineLevel="0" collapsed="false">
      <c r="A823" s="6" t="s">
        <v>1896</v>
      </c>
      <c r="B823" s="7" t="s">
        <v>1897</v>
      </c>
      <c r="C823" s="6" t="s">
        <v>22</v>
      </c>
      <c r="D823" s="6" t="s">
        <v>1898</v>
      </c>
      <c r="E823" s="7" t="s">
        <v>496</v>
      </c>
      <c r="F823" s="8" t="n">
        <v>3822.7</v>
      </c>
      <c r="G823" s="9" t="n">
        <v>6.66</v>
      </c>
      <c r="H823" s="8" t="n">
        <v>292207.32</v>
      </c>
      <c r="I823" s="8" t="n">
        <v>25459.18</v>
      </c>
      <c r="J823" s="8" t="n">
        <v>389762.62</v>
      </c>
      <c r="K823" s="8" t="n">
        <v>24111.87</v>
      </c>
      <c r="L823" s="8" t="n">
        <v>263013.97</v>
      </c>
      <c r="M823" s="8" t="n">
        <v>650</v>
      </c>
      <c r="N823" s="8" t="n">
        <f aca="false">126748.65+650</f>
        <v>127398.65</v>
      </c>
    </row>
    <row r="824" customFormat="false" ht="37.3" hidden="false" customHeight="true" outlineLevel="0" collapsed="false">
      <c r="A824" s="6" t="s">
        <v>1899</v>
      </c>
      <c r="B824" s="7" t="s">
        <v>1900</v>
      </c>
      <c r="C824" s="6" t="s">
        <v>22</v>
      </c>
      <c r="D824" s="6" t="s">
        <v>1901</v>
      </c>
      <c r="E824" s="7" t="s">
        <v>496</v>
      </c>
      <c r="F824" s="8" t="n">
        <v>4308.5</v>
      </c>
      <c r="G824" s="9" t="n">
        <v>6.66</v>
      </c>
      <c r="H824" s="8" t="n">
        <v>329342.52</v>
      </c>
      <c r="I824" s="8" t="n">
        <v>28694.61</v>
      </c>
      <c r="J824" s="8" t="n">
        <v>439295.5</v>
      </c>
      <c r="K824" s="8" t="n">
        <v>22847.87</v>
      </c>
      <c r="L824" s="8" t="n">
        <v>299978.86</v>
      </c>
      <c r="M824" s="8" t="n">
        <v>1209.68</v>
      </c>
      <c r="N824" s="8" t="n">
        <f aca="false">139316.64+1209.68</f>
        <v>140526.32</v>
      </c>
    </row>
    <row r="825" customFormat="false" ht="37.3" hidden="false" customHeight="true" outlineLevel="0" collapsed="false">
      <c r="A825" s="6" t="s">
        <v>1902</v>
      </c>
      <c r="B825" s="7" t="s">
        <v>1903</v>
      </c>
      <c r="C825" s="6" t="s">
        <v>22</v>
      </c>
      <c r="D825" s="6" t="s">
        <v>1904</v>
      </c>
      <c r="E825" s="7" t="s">
        <v>496</v>
      </c>
      <c r="F825" s="8" t="n">
        <v>5715.9</v>
      </c>
      <c r="G825" s="9" t="n">
        <v>6.66</v>
      </c>
      <c r="H825" s="8" t="n">
        <v>436924.07</v>
      </c>
      <c r="I825" s="8" t="n">
        <v>38067.95</v>
      </c>
      <c r="J825" s="8" t="n">
        <v>582794.19</v>
      </c>
      <c r="K825" s="8" t="n">
        <v>14482.54</v>
      </c>
      <c r="L825" s="8" t="n">
        <v>473707.05</v>
      </c>
      <c r="M825" s="8" t="n">
        <v>0</v>
      </c>
      <c r="N825" s="8" t="n">
        <v>109087.14</v>
      </c>
    </row>
    <row r="826" customFormat="false" ht="37.3" hidden="false" customHeight="true" outlineLevel="0" collapsed="false">
      <c r="A826" s="6" t="s">
        <v>1905</v>
      </c>
      <c r="B826" s="7" t="s">
        <v>1906</v>
      </c>
      <c r="C826" s="6" t="s">
        <v>22</v>
      </c>
      <c r="D826" s="6" t="s">
        <v>1907</v>
      </c>
      <c r="E826" s="7" t="s">
        <v>496</v>
      </c>
      <c r="F826" s="8" t="n">
        <v>4525.1</v>
      </c>
      <c r="G826" s="9" t="n">
        <v>6.66</v>
      </c>
      <c r="H826" s="8" t="n">
        <v>342252.72</v>
      </c>
      <c r="I826" s="8" t="n">
        <v>29819.49</v>
      </c>
      <c r="J826" s="8" t="n">
        <v>456516.18</v>
      </c>
      <c r="K826" s="8" t="n">
        <v>17513.98</v>
      </c>
      <c r="L826" s="8" t="n">
        <v>366107.64</v>
      </c>
      <c r="M826" s="8" t="n">
        <v>0</v>
      </c>
      <c r="N826" s="8" t="n">
        <v>90408.54</v>
      </c>
    </row>
    <row r="827" customFormat="false" ht="37.3" hidden="false" customHeight="true" outlineLevel="0" collapsed="false">
      <c r="A827" s="6" t="s">
        <v>1908</v>
      </c>
      <c r="B827" s="7" t="s">
        <v>1909</v>
      </c>
      <c r="C827" s="6" t="s">
        <v>22</v>
      </c>
      <c r="D827" s="6" t="s">
        <v>1910</v>
      </c>
      <c r="E827" s="7" t="s">
        <v>496</v>
      </c>
      <c r="F827" s="8" t="n">
        <v>320.5</v>
      </c>
      <c r="G827" s="9" t="n">
        <v>6.66</v>
      </c>
      <c r="H827" s="8" t="n">
        <v>24499.08</v>
      </c>
      <c r="I827" s="8" t="n">
        <v>2134.53</v>
      </c>
      <c r="J827" s="8" t="n">
        <v>32678.24</v>
      </c>
      <c r="K827" s="8" t="n">
        <v>0</v>
      </c>
      <c r="L827" s="8" t="n">
        <v>4641.04</v>
      </c>
      <c r="M827" s="8" t="n">
        <v>0</v>
      </c>
      <c r="N827" s="8" t="n">
        <v>28037.2</v>
      </c>
    </row>
    <row r="828" customFormat="false" ht="37.3" hidden="false" customHeight="true" outlineLevel="0" collapsed="false">
      <c r="A828" s="6" t="s">
        <v>1911</v>
      </c>
      <c r="B828" s="7" t="s">
        <v>1912</v>
      </c>
      <c r="C828" s="6" t="s">
        <v>22</v>
      </c>
      <c r="D828" s="6" t="s">
        <v>1913</v>
      </c>
      <c r="E828" s="7" t="s">
        <v>496</v>
      </c>
      <c r="F828" s="8" t="n">
        <v>700.3</v>
      </c>
      <c r="G828" s="9" t="n">
        <v>6.66</v>
      </c>
      <c r="H828" s="8" t="n">
        <v>53531.04</v>
      </c>
      <c r="I828" s="8" t="n">
        <v>4664</v>
      </c>
      <c r="J828" s="8" t="n">
        <v>71402.7</v>
      </c>
      <c r="K828" s="8" t="n">
        <v>1166.16</v>
      </c>
      <c r="L828" s="8" t="n">
        <v>35288.3</v>
      </c>
      <c r="M828" s="8" t="n">
        <v>0</v>
      </c>
      <c r="N828" s="8" t="n">
        <v>36114.4</v>
      </c>
    </row>
    <row r="829" customFormat="false" ht="37.3" hidden="false" customHeight="true" outlineLevel="0" collapsed="false">
      <c r="A829" s="6" t="s">
        <v>1914</v>
      </c>
      <c r="B829" s="7" t="s">
        <v>1915</v>
      </c>
      <c r="C829" s="6" t="s">
        <v>22</v>
      </c>
      <c r="D829" s="6" t="s">
        <v>1916</v>
      </c>
      <c r="E829" s="7" t="s">
        <v>496</v>
      </c>
      <c r="F829" s="8" t="n">
        <v>3579.3</v>
      </c>
      <c r="G829" s="9" t="n">
        <v>6.66</v>
      </c>
      <c r="H829" s="8" t="n">
        <v>273602.95</v>
      </c>
      <c r="I829" s="8" t="n">
        <v>23838.16</v>
      </c>
      <c r="J829" s="8" t="n">
        <v>364946.81</v>
      </c>
      <c r="K829" s="8" t="n">
        <v>25219</v>
      </c>
      <c r="L829" s="8" t="n">
        <v>187430.74</v>
      </c>
      <c r="M829" s="8" t="n">
        <v>0</v>
      </c>
      <c r="N829" s="8" t="n">
        <v>177516.07</v>
      </c>
    </row>
    <row r="830" customFormat="false" ht="37.3" hidden="false" customHeight="true" outlineLevel="0" collapsed="false">
      <c r="A830" s="6" t="s">
        <v>1917</v>
      </c>
      <c r="B830" s="7" t="s">
        <v>1918</v>
      </c>
      <c r="C830" s="6" t="s">
        <v>22</v>
      </c>
      <c r="D830" s="6" t="s">
        <v>1919</v>
      </c>
      <c r="E830" s="7" t="s">
        <v>496</v>
      </c>
      <c r="F830" s="8" t="n">
        <v>1493.1</v>
      </c>
      <c r="G830" s="9" t="n">
        <v>6.66</v>
      </c>
      <c r="H830" s="8" t="n">
        <v>114132.84</v>
      </c>
      <c r="I830" s="8" t="n">
        <v>9944.09</v>
      </c>
      <c r="J830" s="8" t="n">
        <v>152236.92</v>
      </c>
      <c r="K830" s="8" t="n">
        <v>12121.54</v>
      </c>
      <c r="L830" s="8" t="n">
        <v>78849.23</v>
      </c>
      <c r="M830" s="8" t="n">
        <v>0</v>
      </c>
      <c r="N830" s="8" t="n">
        <v>73387.69</v>
      </c>
    </row>
    <row r="831" customFormat="false" ht="19.7" hidden="false" customHeight="true" outlineLevel="0" collapsed="false"/>
    <row r="832" customFormat="false" ht="13.7" hidden="false" customHeight="true" outlineLevel="0" collapsed="false">
      <c r="M832" s="10" t="s">
        <v>1920</v>
      </c>
      <c r="N832" s="10"/>
    </row>
    <row r="833" customFormat="false" ht="13.7" hidden="false" customHeight="true" outlineLevel="0" collapsed="false">
      <c r="A833" s="4" t="s">
        <v>16</v>
      </c>
      <c r="B833" s="4" t="s">
        <v>17</v>
      </c>
      <c r="C833" s="4" t="s">
        <v>18</v>
      </c>
      <c r="D833" s="4" t="s">
        <v>19</v>
      </c>
      <c r="E833" s="4" t="s">
        <v>20</v>
      </c>
      <c r="F833" s="5" t="n">
        <v>6</v>
      </c>
      <c r="G833" s="5" t="n">
        <v>7</v>
      </c>
      <c r="H833" s="5" t="n">
        <v>8</v>
      </c>
      <c r="I833" s="5" t="n">
        <v>9</v>
      </c>
      <c r="J833" s="5" t="n">
        <v>10</v>
      </c>
      <c r="K833" s="5" t="n">
        <v>11</v>
      </c>
      <c r="L833" s="5" t="n">
        <v>12</v>
      </c>
      <c r="M833" s="5" t="n">
        <v>13</v>
      </c>
      <c r="N833" s="5" t="n">
        <v>14</v>
      </c>
    </row>
    <row r="834" customFormat="false" ht="37.3" hidden="false" customHeight="true" outlineLevel="0" collapsed="false">
      <c r="A834" s="6" t="s">
        <v>1921</v>
      </c>
      <c r="B834" s="7" t="s">
        <v>1922</v>
      </c>
      <c r="C834" s="6" t="s">
        <v>22</v>
      </c>
      <c r="D834" s="6" t="s">
        <v>1923</v>
      </c>
      <c r="E834" s="7" t="s">
        <v>496</v>
      </c>
      <c r="F834" s="8" t="n">
        <v>6922.3</v>
      </c>
      <c r="G834" s="9" t="n">
        <v>6.66</v>
      </c>
      <c r="H834" s="8" t="n">
        <v>523721.62</v>
      </c>
      <c r="I834" s="8" t="n">
        <v>45630.35</v>
      </c>
      <c r="J834" s="8" t="n">
        <v>698569.52</v>
      </c>
      <c r="K834" s="8" t="n">
        <v>44152.08</v>
      </c>
      <c r="L834" s="8" t="n">
        <v>454737.69</v>
      </c>
      <c r="M834" s="8" t="n">
        <v>0</v>
      </c>
      <c r="N834" s="8" t="n">
        <v>243831.83</v>
      </c>
    </row>
    <row r="835" customFormat="false" ht="37.3" hidden="false" customHeight="true" outlineLevel="0" collapsed="false">
      <c r="A835" s="6" t="s">
        <v>1924</v>
      </c>
      <c r="B835" s="7" t="s">
        <v>1925</v>
      </c>
      <c r="C835" s="6" t="s">
        <v>22</v>
      </c>
      <c r="D835" s="6" t="s">
        <v>1926</v>
      </c>
      <c r="E835" s="7" t="s">
        <v>496</v>
      </c>
      <c r="F835" s="8" t="n">
        <v>3875.7</v>
      </c>
      <c r="G835" s="9" t="n">
        <v>6.66</v>
      </c>
      <c r="H835" s="8" t="n">
        <v>245005.32</v>
      </c>
      <c r="I835" s="8" t="n">
        <v>21346.61</v>
      </c>
      <c r="J835" s="8" t="n">
        <v>326801.98</v>
      </c>
      <c r="K835" s="8" t="n">
        <v>15189.04</v>
      </c>
      <c r="L835" s="8" t="n">
        <v>252063.45</v>
      </c>
      <c r="M835" s="8" t="n">
        <v>0</v>
      </c>
      <c r="N835" s="8" t="n">
        <v>74738.53</v>
      </c>
    </row>
    <row r="836" customFormat="false" ht="37.3" hidden="false" customHeight="true" outlineLevel="0" collapsed="false">
      <c r="A836" s="6" t="s">
        <v>1927</v>
      </c>
      <c r="B836" s="7" t="s">
        <v>1928</v>
      </c>
      <c r="C836" s="6" t="s">
        <v>22</v>
      </c>
      <c r="D836" s="6" t="s">
        <v>1929</v>
      </c>
      <c r="E836" s="7" t="s">
        <v>496</v>
      </c>
      <c r="F836" s="8" t="n">
        <v>4706.4</v>
      </c>
      <c r="G836" s="9" t="n">
        <v>6.66</v>
      </c>
      <c r="H836" s="8" t="n">
        <v>359758.43</v>
      </c>
      <c r="I836" s="8" t="n">
        <v>31344.63</v>
      </c>
      <c r="J836" s="8" t="n">
        <v>479865.77</v>
      </c>
      <c r="K836" s="8" t="n">
        <v>42754.01</v>
      </c>
      <c r="L836" s="8" t="n">
        <v>263702.06</v>
      </c>
      <c r="M836" s="8" t="n">
        <v>0</v>
      </c>
      <c r="N836" s="8" t="n">
        <v>216163.71</v>
      </c>
    </row>
    <row r="837" customFormat="false" ht="37.3" hidden="false" customHeight="true" outlineLevel="0" collapsed="false">
      <c r="A837" s="6" t="s">
        <v>1930</v>
      </c>
      <c r="B837" s="7" t="s">
        <v>1931</v>
      </c>
      <c r="C837" s="6" t="s">
        <v>22</v>
      </c>
      <c r="D837" s="6" t="s">
        <v>1932</v>
      </c>
      <c r="E837" s="7" t="s">
        <v>496</v>
      </c>
      <c r="F837" s="8" t="n">
        <v>5561.5</v>
      </c>
      <c r="G837" s="9" t="n">
        <v>6.66</v>
      </c>
      <c r="H837" s="8" t="n">
        <v>425121.72</v>
      </c>
      <c r="I837" s="8" t="n">
        <v>37039.57</v>
      </c>
      <c r="J837" s="8" t="n">
        <v>567051.16</v>
      </c>
      <c r="K837" s="8" t="n">
        <v>32068.45</v>
      </c>
      <c r="L837" s="8" t="n">
        <v>323094.85</v>
      </c>
      <c r="M837" s="8" t="n">
        <v>0</v>
      </c>
      <c r="N837" s="8" t="n">
        <v>243956.31</v>
      </c>
    </row>
    <row r="838" customFormat="false" ht="37.3" hidden="false" customHeight="true" outlineLevel="0" collapsed="false">
      <c r="A838" s="6" t="s">
        <v>1933</v>
      </c>
      <c r="B838" s="7" t="s">
        <v>1934</v>
      </c>
      <c r="C838" s="6" t="s">
        <v>22</v>
      </c>
      <c r="D838" s="6" t="s">
        <v>1935</v>
      </c>
      <c r="E838" s="7" t="s">
        <v>496</v>
      </c>
      <c r="F838" s="8" t="n">
        <v>275.8</v>
      </c>
      <c r="G838" s="9" t="n">
        <v>6.66</v>
      </c>
      <c r="H838" s="8" t="n">
        <v>21082.08</v>
      </c>
      <c r="I838" s="8" t="n">
        <v>1836.83</v>
      </c>
      <c r="J838" s="8" t="n">
        <v>28120.5</v>
      </c>
      <c r="K838" s="8" t="n">
        <v>1210.07</v>
      </c>
      <c r="L838" s="8" t="n">
        <v>14567.83</v>
      </c>
      <c r="M838" s="8" t="n">
        <v>0</v>
      </c>
      <c r="N838" s="8" t="n">
        <v>13552.67</v>
      </c>
    </row>
    <row r="839" customFormat="false" ht="37.3" hidden="false" customHeight="true" outlineLevel="0" collapsed="false">
      <c r="A839" s="6" t="s">
        <v>1936</v>
      </c>
      <c r="B839" s="7" t="s">
        <v>1937</v>
      </c>
      <c r="C839" s="6" t="s">
        <v>22</v>
      </c>
      <c r="D839" s="6" t="s">
        <v>1938</v>
      </c>
      <c r="E839" s="7" t="s">
        <v>496</v>
      </c>
      <c r="F839" s="8" t="n">
        <v>10882.2</v>
      </c>
      <c r="G839" s="9" t="n">
        <v>7.29</v>
      </c>
      <c r="H839" s="8" t="n">
        <v>870974.45</v>
      </c>
      <c r="I839" s="8" t="n">
        <v>79334.02</v>
      </c>
      <c r="J839" s="8" t="n">
        <v>1162148.44</v>
      </c>
      <c r="K839" s="8" t="n">
        <v>77876.39</v>
      </c>
      <c r="L839" s="8" t="n">
        <v>587432.29</v>
      </c>
      <c r="M839" s="8" t="n">
        <v>0</v>
      </c>
      <c r="N839" s="8" t="n">
        <v>574716.15</v>
      </c>
    </row>
    <row r="840" customFormat="false" ht="37.3" hidden="false" customHeight="true" outlineLevel="0" collapsed="false">
      <c r="A840" s="6" t="s">
        <v>1939</v>
      </c>
      <c r="B840" s="7" t="s">
        <v>1940</v>
      </c>
      <c r="C840" s="6" t="s">
        <v>22</v>
      </c>
      <c r="D840" s="6" t="s">
        <v>1941</v>
      </c>
      <c r="E840" s="7" t="s">
        <v>496</v>
      </c>
      <c r="F840" s="8" t="n">
        <v>288</v>
      </c>
      <c r="G840" s="9" t="n">
        <v>6.66</v>
      </c>
      <c r="H840" s="8" t="n">
        <v>22014.63</v>
      </c>
      <c r="I840" s="8" t="n">
        <v>1918.09</v>
      </c>
      <c r="J840" s="8" t="n">
        <v>29364.43</v>
      </c>
      <c r="K840" s="8" t="n">
        <v>386.28</v>
      </c>
      <c r="L840" s="8" t="n">
        <v>12826.81</v>
      </c>
      <c r="M840" s="8" t="n">
        <v>0</v>
      </c>
      <c r="N840" s="8" t="n">
        <v>16537.62</v>
      </c>
    </row>
    <row r="841" customFormat="false" ht="37.3" hidden="false" customHeight="true" outlineLevel="0" collapsed="false">
      <c r="A841" s="6" t="s">
        <v>1942</v>
      </c>
      <c r="B841" s="7" t="s">
        <v>1943</v>
      </c>
      <c r="C841" s="6" t="s">
        <v>22</v>
      </c>
      <c r="D841" s="6" t="s">
        <v>1944</v>
      </c>
      <c r="E841" s="7" t="s">
        <v>496</v>
      </c>
      <c r="F841" s="8" t="n">
        <v>3222.5</v>
      </c>
      <c r="G841" s="9" t="n">
        <v>6.66</v>
      </c>
      <c r="H841" s="8" t="n">
        <v>246329.25</v>
      </c>
      <c r="I841" s="8" t="n">
        <v>21461.86</v>
      </c>
      <c r="J841" s="8" t="n">
        <v>328567.51</v>
      </c>
      <c r="K841" s="8" t="n">
        <v>16813.09</v>
      </c>
      <c r="L841" s="8" t="n">
        <v>120688.12</v>
      </c>
      <c r="M841" s="8" t="n">
        <v>0</v>
      </c>
      <c r="N841" s="8" t="n">
        <v>207879.39</v>
      </c>
    </row>
    <row r="842" customFormat="false" ht="37.3" hidden="false" customHeight="true" outlineLevel="0" collapsed="false">
      <c r="A842" s="6" t="s">
        <v>1945</v>
      </c>
      <c r="B842" s="7" t="s">
        <v>1946</v>
      </c>
      <c r="C842" s="6" t="s">
        <v>22</v>
      </c>
      <c r="D842" s="6" t="s">
        <v>1947</v>
      </c>
      <c r="E842" s="7" t="s">
        <v>496</v>
      </c>
      <c r="F842" s="8" t="n">
        <v>359.2</v>
      </c>
      <c r="G842" s="9" t="n">
        <v>6.66</v>
      </c>
      <c r="H842" s="8" t="n">
        <v>27457.56</v>
      </c>
      <c r="I842" s="8" t="n">
        <v>2392.29</v>
      </c>
      <c r="J842" s="8" t="n">
        <v>36624.38</v>
      </c>
      <c r="K842" s="8" t="n">
        <v>1522.49</v>
      </c>
      <c r="L842" s="8" t="n">
        <v>13418.6</v>
      </c>
      <c r="M842" s="8" t="n">
        <v>0</v>
      </c>
      <c r="N842" s="8" t="n">
        <v>23205.78</v>
      </c>
    </row>
    <row r="843" customFormat="false" ht="37.3" hidden="false" customHeight="true" outlineLevel="0" collapsed="false">
      <c r="A843" s="6" t="s">
        <v>1948</v>
      </c>
      <c r="B843" s="7" t="s">
        <v>1949</v>
      </c>
      <c r="C843" s="6" t="s">
        <v>22</v>
      </c>
      <c r="D843" s="6" t="s">
        <v>1950</v>
      </c>
      <c r="E843" s="7" t="s">
        <v>496</v>
      </c>
      <c r="F843" s="8" t="n">
        <v>2713.7</v>
      </c>
      <c r="G843" s="9" t="n">
        <v>6.66</v>
      </c>
      <c r="H843" s="8" t="n">
        <v>207449.45</v>
      </c>
      <c r="I843" s="8" t="n">
        <v>18073.25</v>
      </c>
      <c r="J843" s="8" t="n">
        <v>276706.81</v>
      </c>
      <c r="K843" s="8" t="n">
        <v>85030.38</v>
      </c>
      <c r="L843" s="8" t="n">
        <v>155475.92</v>
      </c>
      <c r="M843" s="8" t="n">
        <v>0</v>
      </c>
      <c r="N843" s="8" t="n">
        <v>121230.89</v>
      </c>
    </row>
    <row r="844" customFormat="false" ht="37.3" hidden="false" customHeight="true" outlineLevel="0" collapsed="false">
      <c r="A844" s="6" t="s">
        <v>1951</v>
      </c>
      <c r="B844" s="7" t="s">
        <v>1952</v>
      </c>
      <c r="C844" s="6" t="s">
        <v>22</v>
      </c>
      <c r="D844" s="6" t="s">
        <v>1953</v>
      </c>
      <c r="E844" s="7" t="s">
        <v>496</v>
      </c>
      <c r="F844" s="8" t="n">
        <v>1072</v>
      </c>
      <c r="G844" s="9" t="n">
        <v>6.66</v>
      </c>
      <c r="H844" s="8" t="n">
        <v>81943.92</v>
      </c>
      <c r="I844" s="8" t="n">
        <v>7139.5</v>
      </c>
      <c r="J844" s="8" t="n">
        <v>109301.32</v>
      </c>
      <c r="K844" s="8" t="n">
        <v>4229.09</v>
      </c>
      <c r="L844" s="8" t="n">
        <v>34604.39</v>
      </c>
      <c r="M844" s="8" t="n">
        <v>0</v>
      </c>
      <c r="N844" s="8" t="n">
        <v>74696.93</v>
      </c>
    </row>
    <row r="845" customFormat="false" ht="37.3" hidden="false" customHeight="true" outlineLevel="0" collapsed="false">
      <c r="A845" s="6" t="s">
        <v>1954</v>
      </c>
      <c r="B845" s="7" t="s">
        <v>1955</v>
      </c>
      <c r="C845" s="6" t="s">
        <v>22</v>
      </c>
      <c r="D845" s="6" t="s">
        <v>1956</v>
      </c>
      <c r="E845" s="7" t="s">
        <v>496</v>
      </c>
      <c r="F845" s="8" t="n">
        <v>2924.25</v>
      </c>
      <c r="G845" s="9" t="n">
        <v>6.66</v>
      </c>
      <c r="H845" s="8" t="n">
        <v>223530.21</v>
      </c>
      <c r="I845" s="8" t="n">
        <v>19475.5</v>
      </c>
      <c r="J845" s="8" t="n">
        <v>298157.05</v>
      </c>
      <c r="K845" s="8" t="n">
        <v>8425.93</v>
      </c>
      <c r="L845" s="8" t="n">
        <v>86141.63</v>
      </c>
      <c r="M845" s="8" t="n">
        <v>0</v>
      </c>
      <c r="N845" s="8" t="n">
        <v>212015.42</v>
      </c>
    </row>
    <row r="846" customFormat="false" ht="19.7" hidden="false" customHeight="true" outlineLevel="0" collapsed="false"/>
    <row r="847" customFormat="false" ht="13.7" hidden="false" customHeight="true" outlineLevel="0" collapsed="false">
      <c r="M847" s="10" t="s">
        <v>1957</v>
      </c>
      <c r="N847" s="10"/>
    </row>
    <row r="848" customFormat="false" ht="13.7" hidden="false" customHeight="true" outlineLevel="0" collapsed="false">
      <c r="A848" s="4" t="s">
        <v>16</v>
      </c>
      <c r="B848" s="4" t="s">
        <v>17</v>
      </c>
      <c r="C848" s="4" t="s">
        <v>18</v>
      </c>
      <c r="D848" s="4" t="s">
        <v>19</v>
      </c>
      <c r="E848" s="4" t="s">
        <v>20</v>
      </c>
      <c r="F848" s="5" t="n">
        <v>6</v>
      </c>
      <c r="G848" s="5" t="n">
        <v>7</v>
      </c>
      <c r="H848" s="5" t="n">
        <v>8</v>
      </c>
      <c r="I848" s="5" t="n">
        <v>9</v>
      </c>
      <c r="J848" s="5" t="n">
        <v>10</v>
      </c>
      <c r="K848" s="5" t="n">
        <v>11</v>
      </c>
      <c r="L848" s="5" t="n">
        <v>12</v>
      </c>
      <c r="M848" s="5" t="n">
        <v>13</v>
      </c>
      <c r="N848" s="5" t="n">
        <v>14</v>
      </c>
    </row>
    <row r="849" customFormat="false" ht="37.3" hidden="false" customHeight="true" outlineLevel="0" collapsed="false">
      <c r="A849" s="6" t="s">
        <v>1958</v>
      </c>
      <c r="B849" s="7" t="s">
        <v>1959</v>
      </c>
      <c r="C849" s="6" t="s">
        <v>22</v>
      </c>
      <c r="D849" s="6" t="s">
        <v>1960</v>
      </c>
      <c r="E849" s="7" t="s">
        <v>496</v>
      </c>
      <c r="F849" s="8" t="n">
        <v>1781.7</v>
      </c>
      <c r="G849" s="9" t="n">
        <v>6.66</v>
      </c>
      <c r="H849" s="8" t="n">
        <v>135075.19</v>
      </c>
      <c r="I849" s="8" t="n">
        <v>11866.14</v>
      </c>
      <c r="J849" s="8" t="n">
        <v>180480.16</v>
      </c>
      <c r="K849" s="8" t="n">
        <v>9813.28</v>
      </c>
      <c r="L849" s="8" t="n">
        <v>65483.3</v>
      </c>
      <c r="M849" s="8" t="n">
        <v>0</v>
      </c>
      <c r="N849" s="8" t="n">
        <v>114996.86</v>
      </c>
    </row>
    <row r="850" customFormat="false" ht="37.3" hidden="false" customHeight="true" outlineLevel="0" collapsed="false">
      <c r="A850" s="6" t="s">
        <v>1961</v>
      </c>
      <c r="B850" s="7" t="s">
        <v>1962</v>
      </c>
      <c r="C850" s="6" t="s">
        <v>22</v>
      </c>
      <c r="D850" s="6" t="s">
        <v>1963</v>
      </c>
      <c r="E850" s="7" t="s">
        <v>496</v>
      </c>
      <c r="F850" s="8" t="n">
        <v>2962.2</v>
      </c>
      <c r="G850" s="9" t="n">
        <v>6.66</v>
      </c>
      <c r="H850" s="8" t="n">
        <v>226430.4</v>
      </c>
      <c r="I850" s="8" t="n">
        <v>19728.31</v>
      </c>
      <c r="J850" s="8" t="n">
        <v>302025.9</v>
      </c>
      <c r="K850" s="8" t="n">
        <v>14046.08</v>
      </c>
      <c r="L850" s="8" t="n">
        <v>82124.27</v>
      </c>
      <c r="M850" s="8" t="n">
        <v>0</v>
      </c>
      <c r="N850" s="8" t="n">
        <v>219901.63</v>
      </c>
    </row>
    <row r="851" customFormat="false" ht="37.3" hidden="false" customHeight="true" outlineLevel="0" collapsed="false">
      <c r="A851" s="6" t="s">
        <v>1964</v>
      </c>
      <c r="B851" s="7" t="s">
        <v>1965</v>
      </c>
      <c r="C851" s="6" t="s">
        <v>22</v>
      </c>
      <c r="D851" s="6" t="s">
        <v>1966</v>
      </c>
      <c r="E851" s="7" t="s">
        <v>496</v>
      </c>
      <c r="F851" s="8" t="n">
        <v>1205.7</v>
      </c>
      <c r="G851" s="9" t="n">
        <v>6.66</v>
      </c>
      <c r="H851" s="8" t="n">
        <v>92163.69</v>
      </c>
      <c r="I851" s="8" t="n">
        <v>8029.96</v>
      </c>
      <c r="J851" s="8" t="n">
        <v>122933.21</v>
      </c>
      <c r="K851" s="8" t="n">
        <v>5663.1</v>
      </c>
      <c r="L851" s="8" t="n">
        <v>100015.62</v>
      </c>
      <c r="M851" s="8" t="n">
        <v>0</v>
      </c>
      <c r="N851" s="8" t="n">
        <v>22917.59</v>
      </c>
    </row>
    <row r="852" customFormat="false" ht="37.3" hidden="false" customHeight="true" outlineLevel="0" collapsed="false">
      <c r="A852" s="6" t="s">
        <v>1967</v>
      </c>
      <c r="B852" s="7" t="s">
        <v>1968</v>
      </c>
      <c r="C852" s="6" t="s">
        <v>22</v>
      </c>
      <c r="D852" s="6" t="s">
        <v>1969</v>
      </c>
      <c r="E852" s="7" t="s">
        <v>496</v>
      </c>
      <c r="F852" s="8" t="n">
        <v>2464.2</v>
      </c>
      <c r="G852" s="9" t="n">
        <v>6.66</v>
      </c>
      <c r="H852" s="8" t="n">
        <v>188363.52</v>
      </c>
      <c r="I852" s="8" t="n">
        <v>16411.57</v>
      </c>
      <c r="J852" s="8" t="n">
        <v>251249.97</v>
      </c>
      <c r="K852" s="8" t="n">
        <v>19733.95</v>
      </c>
      <c r="L852" s="8" t="n">
        <v>205453.43</v>
      </c>
      <c r="M852" s="8" t="n">
        <v>0</v>
      </c>
      <c r="N852" s="8" t="n">
        <v>45796.54</v>
      </c>
    </row>
    <row r="853" customFormat="false" ht="37.3" hidden="false" customHeight="true" outlineLevel="0" collapsed="false">
      <c r="A853" s="6" t="s">
        <v>1970</v>
      </c>
      <c r="B853" s="7" t="s">
        <v>1971</v>
      </c>
      <c r="C853" s="6" t="s">
        <v>22</v>
      </c>
      <c r="D853" s="6" t="s">
        <v>1972</v>
      </c>
      <c r="E853" s="7" t="s">
        <v>496</v>
      </c>
      <c r="F853" s="8" t="n">
        <v>2353.9</v>
      </c>
      <c r="G853" s="9" t="n">
        <v>6.66</v>
      </c>
      <c r="H853" s="8" t="n">
        <v>179932.08</v>
      </c>
      <c r="I853" s="8" t="n">
        <v>15677</v>
      </c>
      <c r="J853" s="8" t="n">
        <v>240003.66</v>
      </c>
      <c r="K853" s="8" t="n">
        <v>13008.72</v>
      </c>
      <c r="L853" s="8" t="n">
        <v>186006.75</v>
      </c>
      <c r="M853" s="8" t="n">
        <v>0</v>
      </c>
      <c r="N853" s="8" t="n">
        <v>53996.91</v>
      </c>
    </row>
    <row r="854" customFormat="false" ht="37.3" hidden="false" customHeight="true" outlineLevel="0" collapsed="false">
      <c r="A854" s="6" t="s">
        <v>1973</v>
      </c>
      <c r="B854" s="7" t="s">
        <v>1974</v>
      </c>
      <c r="C854" s="6" t="s">
        <v>22</v>
      </c>
      <c r="D854" s="6" t="s">
        <v>1975</v>
      </c>
      <c r="E854" s="7" t="s">
        <v>496</v>
      </c>
      <c r="F854" s="8" t="n">
        <v>1748.1</v>
      </c>
      <c r="G854" s="9" t="n">
        <v>6.66</v>
      </c>
      <c r="H854" s="8" t="n">
        <v>133624.89</v>
      </c>
      <c r="I854" s="8" t="n">
        <v>11642.39</v>
      </c>
      <c r="J854" s="8" t="n">
        <v>178236.49</v>
      </c>
      <c r="K854" s="8" t="n">
        <v>10244.02</v>
      </c>
      <c r="L854" s="8" t="n">
        <v>138065.48</v>
      </c>
      <c r="M854" s="8" t="n">
        <v>0</v>
      </c>
      <c r="N854" s="8" t="n">
        <v>40171.01</v>
      </c>
    </row>
    <row r="855" customFormat="false" ht="37.3" hidden="false" customHeight="true" outlineLevel="0" collapsed="false">
      <c r="A855" s="6" t="s">
        <v>1976</v>
      </c>
      <c r="B855" s="7" t="s">
        <v>1977</v>
      </c>
      <c r="C855" s="6" t="s">
        <v>22</v>
      </c>
      <c r="D855" s="6" t="s">
        <v>1978</v>
      </c>
      <c r="E855" s="7" t="s">
        <v>496</v>
      </c>
      <c r="F855" s="8" t="n">
        <v>3115.3</v>
      </c>
      <c r="G855" s="9" t="n">
        <v>6.66</v>
      </c>
      <c r="H855" s="8" t="n">
        <v>238133.52</v>
      </c>
      <c r="I855" s="8" t="n">
        <v>20747.86</v>
      </c>
      <c r="J855" s="8" t="n">
        <v>317636</v>
      </c>
      <c r="K855" s="8" t="n">
        <v>8758</v>
      </c>
      <c r="L855" s="8" t="n">
        <v>240706.18</v>
      </c>
      <c r="M855" s="8" t="n">
        <v>0</v>
      </c>
      <c r="N855" s="8" t="n">
        <v>76929.82</v>
      </c>
    </row>
    <row r="856" customFormat="false" ht="37.3" hidden="false" customHeight="true" outlineLevel="0" collapsed="false">
      <c r="A856" s="6" t="s">
        <v>1979</v>
      </c>
      <c r="B856" s="7" t="s">
        <v>1980</v>
      </c>
      <c r="C856" s="6" t="s">
        <v>22</v>
      </c>
      <c r="D856" s="6" t="s">
        <v>1981</v>
      </c>
      <c r="E856" s="7" t="s">
        <v>496</v>
      </c>
      <c r="F856" s="8" t="n">
        <v>4413</v>
      </c>
      <c r="G856" s="9" t="n">
        <v>6.66</v>
      </c>
      <c r="H856" s="8" t="n">
        <v>337329.68</v>
      </c>
      <c r="I856" s="8" t="n">
        <v>29390.52</v>
      </c>
      <c r="J856" s="8" t="n">
        <v>449949.55</v>
      </c>
      <c r="K856" s="8" t="n">
        <v>18608.98</v>
      </c>
      <c r="L856" s="8" t="n">
        <v>305873.16</v>
      </c>
      <c r="M856" s="8" t="n">
        <v>0</v>
      </c>
      <c r="N856" s="8" t="n">
        <v>144076.39</v>
      </c>
    </row>
    <row r="857" customFormat="false" ht="37.3" hidden="false" customHeight="true" outlineLevel="0" collapsed="false">
      <c r="A857" s="6" t="s">
        <v>1982</v>
      </c>
      <c r="B857" s="7" t="s">
        <v>1983</v>
      </c>
      <c r="C857" s="6" t="s">
        <v>22</v>
      </c>
      <c r="D857" s="6" t="s">
        <v>1984</v>
      </c>
      <c r="E857" s="7" t="s">
        <v>496</v>
      </c>
      <c r="F857" s="8" t="n">
        <v>2545.5</v>
      </c>
      <c r="G857" s="9" t="n">
        <v>6.66</v>
      </c>
      <c r="H857" s="8" t="n">
        <v>194585.9</v>
      </c>
      <c r="I857" s="8" t="n">
        <v>16953.05</v>
      </c>
      <c r="J857" s="8" t="n">
        <v>259554.42</v>
      </c>
      <c r="K857" s="8" t="n">
        <v>14831.14</v>
      </c>
      <c r="L857" s="8" t="n">
        <v>220543.92</v>
      </c>
      <c r="M857" s="8" t="n">
        <v>0</v>
      </c>
      <c r="N857" s="8" t="n">
        <v>39010.5</v>
      </c>
    </row>
    <row r="858" customFormat="false" ht="37.3" hidden="false" customHeight="true" outlineLevel="0" collapsed="false">
      <c r="A858" s="6" t="s">
        <v>1985</v>
      </c>
      <c r="B858" s="7" t="s">
        <v>1986</v>
      </c>
      <c r="C858" s="6" t="s">
        <v>22</v>
      </c>
      <c r="D858" s="6" t="s">
        <v>1987</v>
      </c>
      <c r="E858" s="7" t="s">
        <v>496</v>
      </c>
      <c r="F858" s="8" t="n">
        <v>2694.4</v>
      </c>
      <c r="G858" s="9" t="n">
        <v>6.66</v>
      </c>
      <c r="H858" s="8" t="n">
        <v>204921.34</v>
      </c>
      <c r="I858" s="8" t="n">
        <v>17944.71</v>
      </c>
      <c r="J858" s="8" t="n">
        <v>273103.06</v>
      </c>
      <c r="K858" s="8" t="n">
        <v>9681.21</v>
      </c>
      <c r="L858" s="8" t="n">
        <v>210842.05</v>
      </c>
      <c r="M858" s="8" t="n">
        <v>0</v>
      </c>
      <c r="N858" s="8" t="n">
        <v>62261.01</v>
      </c>
    </row>
    <row r="859" customFormat="false" ht="37.3" hidden="false" customHeight="true" outlineLevel="0" collapsed="false">
      <c r="A859" s="6" t="s">
        <v>1988</v>
      </c>
      <c r="B859" s="7" t="s">
        <v>1989</v>
      </c>
      <c r="C859" s="6" t="s">
        <v>22</v>
      </c>
      <c r="D859" s="6" t="s">
        <v>1990</v>
      </c>
      <c r="E859" s="7" t="s">
        <v>496</v>
      </c>
      <c r="F859" s="8" t="n">
        <v>2862.8</v>
      </c>
      <c r="G859" s="9" t="n">
        <v>6.66</v>
      </c>
      <c r="H859" s="8" t="n">
        <v>217854.34</v>
      </c>
      <c r="I859" s="8" t="n">
        <v>19066.23</v>
      </c>
      <c r="J859" s="8" t="n">
        <v>290372.52</v>
      </c>
      <c r="K859" s="8" t="n">
        <v>10763.67</v>
      </c>
      <c r="L859" s="8" t="n">
        <v>208422.98</v>
      </c>
      <c r="M859" s="8" t="n">
        <v>0</v>
      </c>
      <c r="N859" s="8" t="n">
        <v>81949.54</v>
      </c>
    </row>
    <row r="860" customFormat="false" ht="37.3" hidden="false" customHeight="true" outlineLevel="0" collapsed="false">
      <c r="A860" s="6" t="s">
        <v>1991</v>
      </c>
      <c r="B860" s="7" t="s">
        <v>1992</v>
      </c>
      <c r="C860" s="6" t="s">
        <v>22</v>
      </c>
      <c r="D860" s="6" t="s">
        <v>1993</v>
      </c>
      <c r="E860" s="7" t="s">
        <v>496</v>
      </c>
      <c r="F860" s="8" t="n">
        <v>7323.32</v>
      </c>
      <c r="G860" s="9" t="n">
        <v>6.66</v>
      </c>
      <c r="H860" s="8" t="n">
        <v>559816.71</v>
      </c>
      <c r="I860" s="8" t="n">
        <v>48773.29</v>
      </c>
      <c r="J860" s="8" t="n">
        <v>746715.35</v>
      </c>
      <c r="K860" s="8" t="n">
        <v>42312.24</v>
      </c>
      <c r="L860" s="8" t="n">
        <v>509066.49</v>
      </c>
      <c r="M860" s="8" t="n">
        <v>0</v>
      </c>
      <c r="N860" s="8" t="n">
        <v>237648.86</v>
      </c>
    </row>
    <row r="861" customFormat="false" ht="19.7" hidden="false" customHeight="true" outlineLevel="0" collapsed="false"/>
    <row r="862" customFormat="false" ht="13.7" hidden="false" customHeight="true" outlineLevel="0" collapsed="false">
      <c r="M862" s="10" t="s">
        <v>1994</v>
      </c>
      <c r="N862" s="10"/>
    </row>
    <row r="863" customFormat="false" ht="13.7" hidden="false" customHeight="true" outlineLevel="0" collapsed="false">
      <c r="A863" s="4" t="s">
        <v>16</v>
      </c>
      <c r="B863" s="4" t="s">
        <v>17</v>
      </c>
      <c r="C863" s="4" t="s">
        <v>18</v>
      </c>
      <c r="D863" s="4" t="s">
        <v>19</v>
      </c>
      <c r="E863" s="4" t="s">
        <v>20</v>
      </c>
      <c r="F863" s="5" t="n">
        <v>6</v>
      </c>
      <c r="G863" s="5" t="n">
        <v>7</v>
      </c>
      <c r="H863" s="5" t="n">
        <v>8</v>
      </c>
      <c r="I863" s="5" t="n">
        <v>9</v>
      </c>
      <c r="J863" s="5" t="n">
        <v>10</v>
      </c>
      <c r="K863" s="5" t="n">
        <v>11</v>
      </c>
      <c r="L863" s="5" t="n">
        <v>12</v>
      </c>
      <c r="M863" s="5" t="n">
        <v>13</v>
      </c>
      <c r="N863" s="5" t="n">
        <v>14</v>
      </c>
    </row>
    <row r="864" customFormat="false" ht="37.3" hidden="false" customHeight="true" outlineLevel="0" collapsed="false">
      <c r="A864" s="6" t="s">
        <v>1995</v>
      </c>
      <c r="B864" s="7" t="s">
        <v>1996</v>
      </c>
      <c r="C864" s="6" t="s">
        <v>22</v>
      </c>
      <c r="D864" s="6" t="s">
        <v>1997</v>
      </c>
      <c r="E864" s="7" t="s">
        <v>496</v>
      </c>
      <c r="F864" s="8" t="n">
        <v>408.8</v>
      </c>
      <c r="G864" s="9" t="n">
        <v>6.66</v>
      </c>
      <c r="H864" s="8" t="n">
        <v>31248.6</v>
      </c>
      <c r="I864" s="8" t="n">
        <v>2722.61</v>
      </c>
      <c r="J864" s="8" t="n">
        <v>41901.98</v>
      </c>
      <c r="K864" s="8" t="n">
        <v>2161.15</v>
      </c>
      <c r="L864" s="8" t="n">
        <v>30212.47</v>
      </c>
      <c r="M864" s="8" t="n">
        <v>0</v>
      </c>
      <c r="N864" s="8" t="n">
        <v>11689.51</v>
      </c>
    </row>
    <row r="865" customFormat="false" ht="37.3" hidden="false" customHeight="true" outlineLevel="0" collapsed="false">
      <c r="A865" s="6" t="s">
        <v>1998</v>
      </c>
      <c r="B865" s="7" t="s">
        <v>1999</v>
      </c>
      <c r="C865" s="6" t="s">
        <v>22</v>
      </c>
      <c r="D865" s="6" t="s">
        <v>2000</v>
      </c>
      <c r="E865" s="7" t="s">
        <v>496</v>
      </c>
      <c r="F865" s="8" t="n">
        <v>406.6</v>
      </c>
      <c r="G865" s="9" t="n">
        <v>6.66</v>
      </c>
      <c r="H865" s="8" t="n">
        <v>31080.48</v>
      </c>
      <c r="I865" s="8" t="n">
        <v>2707.95</v>
      </c>
      <c r="J865" s="8" t="n">
        <v>41456.9</v>
      </c>
      <c r="K865" s="8" t="n">
        <v>1354.32</v>
      </c>
      <c r="L865" s="8" t="n">
        <v>30047.59</v>
      </c>
      <c r="M865" s="8" t="n">
        <v>0</v>
      </c>
      <c r="N865" s="8" t="n">
        <v>11409.31</v>
      </c>
    </row>
    <row r="866" customFormat="false" ht="37.3" hidden="false" customHeight="true" outlineLevel="0" collapsed="false">
      <c r="A866" s="6" t="s">
        <v>2001</v>
      </c>
      <c r="B866" s="7" t="s">
        <v>2002</v>
      </c>
      <c r="C866" s="6" t="s">
        <v>22</v>
      </c>
      <c r="D866" s="6" t="s">
        <v>2003</v>
      </c>
      <c r="E866" s="7" t="s">
        <v>496</v>
      </c>
      <c r="F866" s="8" t="n">
        <v>524.5</v>
      </c>
      <c r="G866" s="9" t="n">
        <v>6.66</v>
      </c>
      <c r="H866" s="8" t="n">
        <v>40092.72</v>
      </c>
      <c r="I866" s="8" t="n">
        <v>3493.15</v>
      </c>
      <c r="J866" s="8" t="n">
        <v>53477.92</v>
      </c>
      <c r="K866" s="8" t="n">
        <v>3235.89</v>
      </c>
      <c r="L866" s="8" t="n">
        <v>32550.78</v>
      </c>
      <c r="M866" s="8" t="n">
        <v>0</v>
      </c>
      <c r="N866" s="8" t="n">
        <v>20927.14</v>
      </c>
    </row>
    <row r="867" customFormat="false" ht="37.3" hidden="false" customHeight="true" outlineLevel="0" collapsed="false">
      <c r="A867" s="6" t="s">
        <v>2004</v>
      </c>
      <c r="B867" s="7" t="s">
        <v>2005</v>
      </c>
      <c r="C867" s="6" t="s">
        <v>22</v>
      </c>
      <c r="D867" s="6" t="s">
        <v>2006</v>
      </c>
      <c r="E867" s="7" t="s">
        <v>496</v>
      </c>
      <c r="F867" s="8" t="n">
        <v>729.3</v>
      </c>
      <c r="G867" s="9" t="n">
        <v>6.66</v>
      </c>
      <c r="H867" s="8" t="n">
        <v>55747.8</v>
      </c>
      <c r="I867" s="8" t="n">
        <v>4857.13</v>
      </c>
      <c r="J867" s="8" t="n">
        <v>74359.52</v>
      </c>
      <c r="K867" s="8" t="n">
        <v>2037.52</v>
      </c>
      <c r="L867" s="8" t="n">
        <v>47869.94</v>
      </c>
      <c r="M867" s="8" t="n">
        <v>0</v>
      </c>
      <c r="N867" s="8" t="n">
        <v>26489.58</v>
      </c>
    </row>
    <row r="868" customFormat="false" ht="37.3" hidden="false" customHeight="true" outlineLevel="0" collapsed="false">
      <c r="A868" s="6" t="s">
        <v>2007</v>
      </c>
      <c r="B868" s="7" t="s">
        <v>2008</v>
      </c>
      <c r="C868" s="6" t="s">
        <v>22</v>
      </c>
      <c r="D868" s="6" t="s">
        <v>2009</v>
      </c>
      <c r="E868" s="7" t="s">
        <v>496</v>
      </c>
      <c r="F868" s="8" t="n">
        <v>505.4</v>
      </c>
      <c r="G868" s="9" t="n">
        <v>6.66</v>
      </c>
      <c r="H868" s="8" t="n">
        <v>38632.8</v>
      </c>
      <c r="I868" s="8" t="n">
        <v>3365.97</v>
      </c>
      <c r="J868" s="8" t="n">
        <v>51530.62</v>
      </c>
      <c r="K868" s="8" t="n">
        <v>5064.69</v>
      </c>
      <c r="L868" s="8" t="n">
        <v>38214.02</v>
      </c>
      <c r="M868" s="8" t="n">
        <v>0</v>
      </c>
      <c r="N868" s="8" t="n">
        <v>13316.6</v>
      </c>
    </row>
    <row r="869" customFormat="false" ht="37.3" hidden="false" customHeight="true" outlineLevel="0" collapsed="false">
      <c r="A869" s="6" t="s">
        <v>2010</v>
      </c>
      <c r="B869" s="7" t="s">
        <v>2011</v>
      </c>
      <c r="C869" s="6" t="s">
        <v>22</v>
      </c>
      <c r="D869" s="6" t="s">
        <v>2012</v>
      </c>
      <c r="E869" s="7" t="s">
        <v>496</v>
      </c>
      <c r="F869" s="8" t="n">
        <v>487.1</v>
      </c>
      <c r="G869" s="9" t="n">
        <v>6.66</v>
      </c>
      <c r="H869" s="8" t="n">
        <v>37247.87</v>
      </c>
      <c r="I869" s="8" t="n">
        <v>3244.1</v>
      </c>
      <c r="J869" s="8" t="n">
        <v>49682.35</v>
      </c>
      <c r="K869" s="8" t="n">
        <v>901.76</v>
      </c>
      <c r="L869" s="8" t="n">
        <v>36033.58</v>
      </c>
      <c r="M869" s="8" t="n">
        <v>0</v>
      </c>
      <c r="N869" s="8" t="n">
        <v>13648.77</v>
      </c>
    </row>
    <row r="870" customFormat="false" ht="37.3" hidden="false" customHeight="true" outlineLevel="0" collapsed="false">
      <c r="A870" s="6" t="s">
        <v>2013</v>
      </c>
      <c r="B870" s="7" t="s">
        <v>2014</v>
      </c>
      <c r="C870" s="6" t="s">
        <v>22</v>
      </c>
      <c r="D870" s="6" t="s">
        <v>2015</v>
      </c>
      <c r="E870" s="7" t="s">
        <v>496</v>
      </c>
      <c r="F870" s="8" t="n">
        <v>486.7</v>
      </c>
      <c r="G870" s="9" t="n">
        <v>6.66</v>
      </c>
      <c r="H870" s="8" t="n">
        <v>37203.24</v>
      </c>
      <c r="I870" s="8" t="n">
        <v>3241.43</v>
      </c>
      <c r="J870" s="8" t="n">
        <v>49931.94</v>
      </c>
      <c r="K870" s="8" t="n">
        <v>2154.76</v>
      </c>
      <c r="L870" s="8" t="n">
        <v>27676.43</v>
      </c>
      <c r="M870" s="8" t="n">
        <v>0</v>
      </c>
      <c r="N870" s="8" t="n">
        <v>22255.51</v>
      </c>
    </row>
    <row r="871" customFormat="false" ht="37.3" hidden="false" customHeight="true" outlineLevel="0" collapsed="false">
      <c r="A871" s="6" t="s">
        <v>2016</v>
      </c>
      <c r="B871" s="7" t="s">
        <v>2017</v>
      </c>
      <c r="C871" s="6" t="s">
        <v>22</v>
      </c>
      <c r="D871" s="6" t="s">
        <v>2018</v>
      </c>
      <c r="E871" s="7" t="s">
        <v>496</v>
      </c>
      <c r="F871" s="8" t="n">
        <v>1087.5</v>
      </c>
      <c r="G871" s="9" t="n">
        <v>6.66</v>
      </c>
      <c r="H871" s="8" t="n">
        <v>83128.59</v>
      </c>
      <c r="I871" s="8" t="n">
        <v>7242.75</v>
      </c>
      <c r="J871" s="8" t="n">
        <v>110881.59</v>
      </c>
      <c r="K871" s="8" t="n">
        <v>6356.1</v>
      </c>
      <c r="L871" s="8" t="n">
        <v>85392.06</v>
      </c>
      <c r="M871" s="8" t="n">
        <v>0</v>
      </c>
      <c r="N871" s="8" t="n">
        <v>25489.53</v>
      </c>
    </row>
    <row r="872" customFormat="false" ht="37.3" hidden="false" customHeight="true" outlineLevel="0" collapsed="false">
      <c r="A872" s="6" t="s">
        <v>2019</v>
      </c>
      <c r="B872" s="7" t="s">
        <v>2020</v>
      </c>
      <c r="C872" s="6" t="s">
        <v>22</v>
      </c>
      <c r="D872" s="6" t="s">
        <v>2021</v>
      </c>
      <c r="E872" s="7" t="s">
        <v>496</v>
      </c>
      <c r="F872" s="8" t="n">
        <v>3373.1</v>
      </c>
      <c r="G872" s="9" t="n">
        <v>6.66</v>
      </c>
      <c r="H872" s="8" t="n">
        <v>257839.95</v>
      </c>
      <c r="I872" s="8" t="n">
        <v>22464.8</v>
      </c>
      <c r="J872" s="8" t="n">
        <v>343921.37</v>
      </c>
      <c r="K872" s="8" t="n">
        <v>14946.81</v>
      </c>
      <c r="L872" s="8" t="n">
        <v>250221.62</v>
      </c>
      <c r="M872" s="8" t="n">
        <v>0</v>
      </c>
      <c r="N872" s="8" t="n">
        <v>93699.75</v>
      </c>
    </row>
    <row r="873" customFormat="false" ht="37.3" hidden="false" customHeight="true" outlineLevel="0" collapsed="false">
      <c r="A873" s="6" t="s">
        <v>2022</v>
      </c>
      <c r="B873" s="7" t="s">
        <v>2023</v>
      </c>
      <c r="C873" s="6" t="s">
        <v>22</v>
      </c>
      <c r="D873" s="6" t="s">
        <v>2024</v>
      </c>
      <c r="E873" s="7" t="s">
        <v>496</v>
      </c>
      <c r="F873" s="8" t="n">
        <v>641.4</v>
      </c>
      <c r="G873" s="9" t="n">
        <v>6.66</v>
      </c>
      <c r="H873" s="8" t="n">
        <v>49028.88</v>
      </c>
      <c r="I873" s="8" t="n">
        <v>4271.72</v>
      </c>
      <c r="J873" s="8" t="n">
        <v>65397.4</v>
      </c>
      <c r="K873" s="8" t="n">
        <v>3243.47</v>
      </c>
      <c r="L873" s="8" t="n">
        <v>55028.31</v>
      </c>
      <c r="M873" s="8" t="n">
        <v>0</v>
      </c>
      <c r="N873" s="8" t="n">
        <v>10369.09</v>
      </c>
    </row>
    <row r="874" customFormat="false" ht="37.3" hidden="false" customHeight="true" outlineLevel="0" collapsed="false">
      <c r="A874" s="6" t="s">
        <v>2025</v>
      </c>
      <c r="B874" s="7" t="s">
        <v>2026</v>
      </c>
      <c r="C874" s="6" t="s">
        <v>22</v>
      </c>
      <c r="D874" s="6" t="s">
        <v>2027</v>
      </c>
      <c r="E874" s="7" t="s">
        <v>496</v>
      </c>
      <c r="F874" s="8" t="n">
        <v>4403.08</v>
      </c>
      <c r="G874" s="9" t="n">
        <v>6.66</v>
      </c>
      <c r="H874" s="8" t="n">
        <v>336865.84</v>
      </c>
      <c r="I874" s="8" t="n">
        <v>29324.53</v>
      </c>
      <c r="J874" s="8" t="n">
        <v>449283.94</v>
      </c>
      <c r="K874" s="8" t="n">
        <v>15642.17</v>
      </c>
      <c r="L874" s="8" t="n">
        <v>302433.63</v>
      </c>
      <c r="M874" s="8" t="n">
        <v>0</v>
      </c>
      <c r="N874" s="8" t="n">
        <v>146850.31</v>
      </c>
    </row>
    <row r="875" customFormat="false" ht="37.3" hidden="false" customHeight="true" outlineLevel="0" collapsed="false">
      <c r="A875" s="6" t="s">
        <v>2028</v>
      </c>
      <c r="B875" s="7" t="s">
        <v>2029</v>
      </c>
      <c r="C875" s="6" t="s">
        <v>22</v>
      </c>
      <c r="D875" s="6" t="s">
        <v>2030</v>
      </c>
      <c r="E875" s="7" t="s">
        <v>496</v>
      </c>
      <c r="F875" s="8" t="n">
        <v>10781.5</v>
      </c>
      <c r="G875" s="9" t="n">
        <v>6.66</v>
      </c>
      <c r="H875" s="8" t="n">
        <v>824485.3</v>
      </c>
      <c r="I875" s="8" t="n">
        <v>71804.7</v>
      </c>
      <c r="J875" s="8" t="n">
        <v>1099703.34</v>
      </c>
      <c r="K875" s="8" t="n">
        <v>59423.44</v>
      </c>
      <c r="L875" s="8" t="n">
        <v>895128.45</v>
      </c>
      <c r="M875" s="8" t="n">
        <v>559635.13</v>
      </c>
      <c r="N875" s="8" t="n">
        <f aca="false">204574.89+3361.93</f>
        <v>207936.82</v>
      </c>
    </row>
    <row r="876" customFormat="false" ht="19.7" hidden="false" customHeight="true" outlineLevel="0" collapsed="false"/>
    <row r="877" customFormat="false" ht="13.7" hidden="false" customHeight="true" outlineLevel="0" collapsed="false">
      <c r="M877" s="10" t="s">
        <v>2031</v>
      </c>
      <c r="N877" s="10"/>
    </row>
    <row r="878" customFormat="false" ht="13.7" hidden="false" customHeight="true" outlineLevel="0" collapsed="false">
      <c r="A878" s="4" t="s">
        <v>16</v>
      </c>
      <c r="B878" s="4" t="s">
        <v>17</v>
      </c>
      <c r="C878" s="4" t="s">
        <v>18</v>
      </c>
      <c r="D878" s="4" t="s">
        <v>19</v>
      </c>
      <c r="E878" s="4" t="s">
        <v>20</v>
      </c>
      <c r="F878" s="5" t="n">
        <v>6</v>
      </c>
      <c r="G878" s="5" t="n">
        <v>7</v>
      </c>
      <c r="H878" s="5" t="n">
        <v>8</v>
      </c>
      <c r="I878" s="5" t="n">
        <v>9</v>
      </c>
      <c r="J878" s="5" t="n">
        <v>10</v>
      </c>
      <c r="K878" s="5" t="n">
        <v>11</v>
      </c>
      <c r="L878" s="5" t="n">
        <v>12</v>
      </c>
      <c r="M878" s="5" t="n">
        <v>13</v>
      </c>
      <c r="N878" s="5" t="n">
        <v>14</v>
      </c>
    </row>
    <row r="879" customFormat="false" ht="37.3" hidden="false" customHeight="true" outlineLevel="0" collapsed="false">
      <c r="A879" s="6" t="s">
        <v>2032</v>
      </c>
      <c r="B879" s="7" t="s">
        <v>2033</v>
      </c>
      <c r="C879" s="6" t="s">
        <v>22</v>
      </c>
      <c r="D879" s="6" t="s">
        <v>2034</v>
      </c>
      <c r="E879" s="7" t="s">
        <v>496</v>
      </c>
      <c r="F879" s="8" t="n">
        <v>667.5</v>
      </c>
      <c r="G879" s="9" t="n">
        <v>6.66</v>
      </c>
      <c r="H879" s="8" t="n">
        <v>51023.87</v>
      </c>
      <c r="I879" s="8" t="n">
        <v>4445.55</v>
      </c>
      <c r="J879" s="8" t="n">
        <v>68058.49</v>
      </c>
      <c r="K879" s="8" t="n">
        <v>3717.75</v>
      </c>
      <c r="L879" s="8" t="n">
        <v>50975.26</v>
      </c>
      <c r="M879" s="8" t="n">
        <v>0</v>
      </c>
      <c r="N879" s="8" t="n">
        <v>17083.23</v>
      </c>
    </row>
    <row r="880" customFormat="false" ht="37.3" hidden="false" customHeight="true" outlineLevel="0" collapsed="false">
      <c r="A880" s="6" t="s">
        <v>2035</v>
      </c>
      <c r="B880" s="7" t="s">
        <v>2036</v>
      </c>
      <c r="C880" s="6" t="s">
        <v>22</v>
      </c>
      <c r="D880" s="6" t="s">
        <v>2037</v>
      </c>
      <c r="E880" s="7" t="s">
        <v>496</v>
      </c>
      <c r="F880" s="8" t="n">
        <v>487.3</v>
      </c>
      <c r="G880" s="9" t="n">
        <v>6.66</v>
      </c>
      <c r="H880" s="8" t="n">
        <v>37249.08</v>
      </c>
      <c r="I880" s="8" t="n">
        <v>3245.42</v>
      </c>
      <c r="J880" s="8" t="n">
        <v>49685</v>
      </c>
      <c r="K880" s="8" t="n">
        <v>2354.52</v>
      </c>
      <c r="L880" s="8" t="n">
        <v>17984.85</v>
      </c>
      <c r="M880" s="8" t="n">
        <v>0</v>
      </c>
      <c r="N880" s="8" t="n">
        <v>31700.15</v>
      </c>
    </row>
    <row r="881" customFormat="false" ht="37.3" hidden="false" customHeight="true" outlineLevel="0" collapsed="false">
      <c r="A881" s="6" t="s">
        <v>2038</v>
      </c>
      <c r="B881" s="7" t="s">
        <v>2039</v>
      </c>
      <c r="C881" s="6" t="s">
        <v>22</v>
      </c>
      <c r="D881" s="6" t="s">
        <v>2040</v>
      </c>
      <c r="E881" s="7" t="s">
        <v>496</v>
      </c>
      <c r="F881" s="8" t="n">
        <v>4718.9</v>
      </c>
      <c r="G881" s="9" t="n">
        <v>6.66</v>
      </c>
      <c r="H881" s="8" t="n">
        <v>360713.16</v>
      </c>
      <c r="I881" s="8" t="n">
        <v>31427.94</v>
      </c>
      <c r="J881" s="8" t="n">
        <v>481139.63</v>
      </c>
      <c r="K881" s="8" t="n">
        <v>28817.97</v>
      </c>
      <c r="L881" s="8" t="n">
        <v>369603.82</v>
      </c>
      <c r="M881" s="8" t="n">
        <v>0</v>
      </c>
      <c r="N881" s="8" t="n">
        <v>111535.81</v>
      </c>
    </row>
    <row r="882" customFormat="false" ht="37.3" hidden="false" customHeight="true" outlineLevel="0" collapsed="false">
      <c r="A882" s="6" t="s">
        <v>2041</v>
      </c>
      <c r="B882" s="7" t="s">
        <v>2042</v>
      </c>
      <c r="C882" s="6" t="s">
        <v>22</v>
      </c>
      <c r="D882" s="6" t="s">
        <v>2043</v>
      </c>
      <c r="E882" s="7" t="s">
        <v>496</v>
      </c>
      <c r="F882" s="8" t="n">
        <v>1643.41</v>
      </c>
      <c r="G882" s="9" t="n">
        <v>6.66</v>
      </c>
      <c r="H882" s="8" t="n">
        <v>125622.6</v>
      </c>
      <c r="I882" s="8" t="n">
        <v>10945.08</v>
      </c>
      <c r="J882" s="8" t="n">
        <v>167562.4</v>
      </c>
      <c r="K882" s="8" t="n">
        <v>5011.21</v>
      </c>
      <c r="L882" s="8" t="n">
        <v>115879.42</v>
      </c>
      <c r="M882" s="8" t="n">
        <v>0</v>
      </c>
      <c r="N882" s="8" t="n">
        <v>51682.98</v>
      </c>
    </row>
    <row r="883" customFormat="false" ht="37.3" hidden="false" customHeight="true" outlineLevel="0" collapsed="false">
      <c r="A883" s="6" t="s">
        <v>2044</v>
      </c>
      <c r="B883" s="7" t="s">
        <v>2045</v>
      </c>
      <c r="C883" s="6" t="s">
        <v>22</v>
      </c>
      <c r="D883" s="6" t="s">
        <v>2046</v>
      </c>
      <c r="E883" s="7" t="s">
        <v>496</v>
      </c>
      <c r="F883" s="8" t="n">
        <v>515.2</v>
      </c>
      <c r="G883" s="9" t="n">
        <v>6.66</v>
      </c>
      <c r="H883" s="8" t="n">
        <v>39381.96</v>
      </c>
      <c r="I883" s="8" t="n">
        <v>3431.22</v>
      </c>
      <c r="J883" s="8" t="n">
        <v>52529.84</v>
      </c>
      <c r="K883" s="8" t="n">
        <v>1775.08</v>
      </c>
      <c r="L883" s="8" t="n">
        <v>29205.29</v>
      </c>
      <c r="M883" s="8" t="n">
        <v>0</v>
      </c>
      <c r="N883" s="8" t="n">
        <v>23324.55</v>
      </c>
    </row>
    <row r="884" customFormat="false" ht="37.3" hidden="false" customHeight="true" outlineLevel="0" collapsed="false">
      <c r="A884" s="6" t="s">
        <v>2047</v>
      </c>
      <c r="B884" s="7" t="s">
        <v>2048</v>
      </c>
      <c r="C884" s="6" t="s">
        <v>22</v>
      </c>
      <c r="D884" s="6" t="s">
        <v>2049</v>
      </c>
      <c r="E884" s="7" t="s">
        <v>496</v>
      </c>
      <c r="F884" s="8" t="n">
        <v>685.8</v>
      </c>
      <c r="G884" s="9" t="n">
        <v>6.66</v>
      </c>
      <c r="H884" s="8" t="n">
        <v>52422.36</v>
      </c>
      <c r="I884" s="8" t="n">
        <v>4567.46</v>
      </c>
      <c r="J884" s="8" t="n">
        <v>69924.06</v>
      </c>
      <c r="K884" s="8" t="n">
        <v>2622.5</v>
      </c>
      <c r="L884" s="8" t="n">
        <v>51792.68</v>
      </c>
      <c r="M884" s="8" t="n">
        <v>0</v>
      </c>
      <c r="N884" s="8" t="n">
        <v>18131.38</v>
      </c>
    </row>
    <row r="885" customFormat="false" ht="37.3" hidden="false" customHeight="true" outlineLevel="0" collapsed="false">
      <c r="A885" s="6" t="s">
        <v>2050</v>
      </c>
      <c r="B885" s="7" t="s">
        <v>2051</v>
      </c>
      <c r="C885" s="6" t="s">
        <v>22</v>
      </c>
      <c r="D885" s="6" t="s">
        <v>2052</v>
      </c>
      <c r="E885" s="7" t="s">
        <v>496</v>
      </c>
      <c r="F885" s="8" t="n">
        <v>4029</v>
      </c>
      <c r="G885" s="9" t="n">
        <v>6.66</v>
      </c>
      <c r="H885" s="8" t="n">
        <v>307977.24</v>
      </c>
      <c r="I885" s="8" t="n">
        <v>26833.15</v>
      </c>
      <c r="J885" s="8" t="n">
        <v>410797.6</v>
      </c>
      <c r="K885" s="8" t="n">
        <v>12834.27</v>
      </c>
      <c r="L885" s="8" t="n">
        <v>342427.6</v>
      </c>
      <c r="M885" s="8" t="n">
        <v>0</v>
      </c>
      <c r="N885" s="8" t="n">
        <v>68370</v>
      </c>
    </row>
    <row r="886" customFormat="false" ht="37.3" hidden="false" customHeight="true" outlineLevel="0" collapsed="false">
      <c r="A886" s="6" t="s">
        <v>2053</v>
      </c>
      <c r="B886" s="7" t="s">
        <v>2054</v>
      </c>
      <c r="C886" s="6" t="s">
        <v>22</v>
      </c>
      <c r="D886" s="6" t="s">
        <v>2055</v>
      </c>
      <c r="E886" s="7" t="s">
        <v>496</v>
      </c>
      <c r="F886" s="8" t="n">
        <v>504.2</v>
      </c>
      <c r="G886" s="9" t="n">
        <v>6.66</v>
      </c>
      <c r="H886" s="8" t="n">
        <v>38540.88</v>
      </c>
      <c r="I886" s="8" t="n">
        <v>3357.96</v>
      </c>
      <c r="J886" s="8" t="n">
        <v>51408.04</v>
      </c>
      <c r="K886" s="8" t="n">
        <v>0</v>
      </c>
      <c r="L886" s="8" t="n">
        <v>0</v>
      </c>
      <c r="M886" s="8" t="n">
        <v>0</v>
      </c>
      <c r="N886" s="8" t="n">
        <v>51408.04</v>
      </c>
    </row>
    <row r="887" customFormat="false" ht="37.3" hidden="false" customHeight="true" outlineLevel="0" collapsed="false">
      <c r="A887" s="6" t="s">
        <v>2056</v>
      </c>
      <c r="B887" s="7" t="s">
        <v>2057</v>
      </c>
      <c r="C887" s="6" t="s">
        <v>22</v>
      </c>
      <c r="D887" s="6" t="s">
        <v>2058</v>
      </c>
      <c r="E887" s="7" t="s">
        <v>496</v>
      </c>
      <c r="F887" s="8" t="n">
        <v>568.3</v>
      </c>
      <c r="G887" s="9" t="n">
        <v>6.66</v>
      </c>
      <c r="H887" s="8" t="n">
        <v>43440.84</v>
      </c>
      <c r="I887" s="8" t="n">
        <v>3784.87</v>
      </c>
      <c r="J887" s="8" t="n">
        <v>57943.92</v>
      </c>
      <c r="K887" s="8" t="n">
        <v>1769.52</v>
      </c>
      <c r="L887" s="8" t="n">
        <v>28964.73</v>
      </c>
      <c r="M887" s="8" t="n">
        <v>0</v>
      </c>
      <c r="N887" s="8" t="n">
        <v>28979.19</v>
      </c>
    </row>
    <row r="888" customFormat="false" ht="37.3" hidden="false" customHeight="true" outlineLevel="0" collapsed="false">
      <c r="A888" s="6" t="s">
        <v>2059</v>
      </c>
      <c r="B888" s="7" t="s">
        <v>2060</v>
      </c>
      <c r="C888" s="6" t="s">
        <v>22</v>
      </c>
      <c r="D888" s="6" t="s">
        <v>2061</v>
      </c>
      <c r="E888" s="7" t="s">
        <v>496</v>
      </c>
      <c r="F888" s="8" t="n">
        <v>2876.1</v>
      </c>
      <c r="G888" s="9" t="n">
        <v>6.66</v>
      </c>
      <c r="H888" s="8" t="n">
        <v>219848.64</v>
      </c>
      <c r="I888" s="8" t="n">
        <v>19154.82</v>
      </c>
      <c r="J888" s="8" t="n">
        <v>293246.7</v>
      </c>
      <c r="K888" s="8" t="n">
        <v>7331.59</v>
      </c>
      <c r="L888" s="8" t="n">
        <v>192669.64</v>
      </c>
      <c r="M888" s="8" t="n">
        <v>0</v>
      </c>
      <c r="N888" s="8" t="n">
        <v>100577.06</v>
      </c>
    </row>
    <row r="889" customFormat="false" ht="37.3" hidden="false" customHeight="true" outlineLevel="0" collapsed="false">
      <c r="A889" s="6" t="s">
        <v>2062</v>
      </c>
      <c r="B889" s="7" t="s">
        <v>2063</v>
      </c>
      <c r="C889" s="6" t="s">
        <v>22</v>
      </c>
      <c r="D889" s="6" t="s">
        <v>2064</v>
      </c>
      <c r="E889" s="7" t="s">
        <v>496</v>
      </c>
      <c r="F889" s="8" t="n">
        <v>779.5</v>
      </c>
      <c r="G889" s="9" t="n">
        <v>6.66</v>
      </c>
      <c r="H889" s="8" t="n">
        <v>59584.92</v>
      </c>
      <c r="I889" s="8" t="n">
        <v>5191.47</v>
      </c>
      <c r="J889" s="8" t="n">
        <v>79477.76</v>
      </c>
      <c r="K889" s="8" t="n">
        <v>867.59</v>
      </c>
      <c r="L889" s="8" t="n">
        <v>52793.06</v>
      </c>
      <c r="M889" s="8" t="n">
        <v>0</v>
      </c>
      <c r="N889" s="8" t="n">
        <v>26684.7</v>
      </c>
    </row>
    <row r="890" customFormat="false" ht="37.3" hidden="false" customHeight="true" outlineLevel="0" collapsed="false">
      <c r="A890" s="6" t="s">
        <v>2065</v>
      </c>
      <c r="B890" s="7" t="s">
        <v>2066</v>
      </c>
      <c r="C890" s="6" t="s">
        <v>22</v>
      </c>
      <c r="D890" s="6" t="s">
        <v>2067</v>
      </c>
      <c r="E890" s="7" t="s">
        <v>496</v>
      </c>
      <c r="F890" s="8" t="n">
        <v>18094.7</v>
      </c>
      <c r="G890" s="9" t="n">
        <v>6.66</v>
      </c>
      <c r="H890" s="8" t="n">
        <v>1380759.63</v>
      </c>
      <c r="I890" s="8" t="n">
        <v>120301.55</v>
      </c>
      <c r="J890" s="8" t="n">
        <v>1841735.96</v>
      </c>
      <c r="K890" s="8" t="n">
        <v>99429.86</v>
      </c>
      <c r="L890" s="8" t="n">
        <v>1500284.51</v>
      </c>
      <c r="M890" s="8" t="n">
        <v>0</v>
      </c>
      <c r="N890" s="8" t="n">
        <v>341451.45</v>
      </c>
    </row>
    <row r="891" customFormat="false" ht="19.7" hidden="false" customHeight="true" outlineLevel="0" collapsed="false"/>
    <row r="892" customFormat="false" ht="13.7" hidden="false" customHeight="true" outlineLevel="0" collapsed="false">
      <c r="M892" s="10" t="s">
        <v>2068</v>
      </c>
      <c r="N892" s="10"/>
    </row>
    <row r="893" customFormat="false" ht="13.7" hidden="false" customHeight="true" outlineLevel="0" collapsed="false">
      <c r="A893" s="4" t="s">
        <v>16</v>
      </c>
      <c r="B893" s="4" t="s">
        <v>17</v>
      </c>
      <c r="C893" s="4" t="s">
        <v>18</v>
      </c>
      <c r="D893" s="4" t="s">
        <v>19</v>
      </c>
      <c r="E893" s="4" t="s">
        <v>20</v>
      </c>
      <c r="F893" s="5" t="n">
        <v>6</v>
      </c>
      <c r="G893" s="5" t="n">
        <v>7</v>
      </c>
      <c r="H893" s="5" t="n">
        <v>8</v>
      </c>
      <c r="I893" s="5" t="n">
        <v>9</v>
      </c>
      <c r="J893" s="5" t="n">
        <v>10</v>
      </c>
      <c r="K893" s="5" t="n">
        <v>11</v>
      </c>
      <c r="L893" s="5" t="n">
        <v>12</v>
      </c>
      <c r="M893" s="5" t="n">
        <v>13</v>
      </c>
      <c r="N893" s="5" t="n">
        <v>14</v>
      </c>
    </row>
    <row r="894" customFormat="false" ht="37.3" hidden="false" customHeight="true" outlineLevel="0" collapsed="false">
      <c r="A894" s="6" t="s">
        <v>2069</v>
      </c>
      <c r="B894" s="7" t="s">
        <v>2070</v>
      </c>
      <c r="C894" s="6" t="s">
        <v>22</v>
      </c>
      <c r="D894" s="6" t="s">
        <v>2071</v>
      </c>
      <c r="E894" s="7" t="s">
        <v>496</v>
      </c>
      <c r="F894" s="8" t="n">
        <v>4403</v>
      </c>
      <c r="G894" s="9" t="n">
        <v>6.66</v>
      </c>
      <c r="H894" s="8" t="n">
        <v>336565.44</v>
      </c>
      <c r="I894" s="8" t="n">
        <v>29323.96</v>
      </c>
      <c r="J894" s="8" t="n">
        <v>448930.04</v>
      </c>
      <c r="K894" s="8" t="n">
        <v>28074.42</v>
      </c>
      <c r="L894" s="8" t="n">
        <v>323734.44</v>
      </c>
      <c r="M894" s="8" t="n">
        <v>0</v>
      </c>
      <c r="N894" s="8" t="n">
        <v>125195.6</v>
      </c>
    </row>
    <row r="895" customFormat="false" ht="37.3" hidden="false" customHeight="true" outlineLevel="0" collapsed="false">
      <c r="A895" s="6" t="s">
        <v>2072</v>
      </c>
      <c r="B895" s="7" t="s">
        <v>2073</v>
      </c>
      <c r="C895" s="6" t="s">
        <v>22</v>
      </c>
      <c r="D895" s="6" t="s">
        <v>2074</v>
      </c>
      <c r="E895" s="7" t="s">
        <v>496</v>
      </c>
      <c r="F895" s="8" t="n">
        <v>5794.8</v>
      </c>
      <c r="G895" s="9" t="n">
        <v>6.66</v>
      </c>
      <c r="H895" s="8" t="n">
        <v>442955.39</v>
      </c>
      <c r="I895" s="8" t="n">
        <v>38593.34</v>
      </c>
      <c r="J895" s="8" t="n">
        <v>590838.81</v>
      </c>
      <c r="K895" s="8" t="n">
        <v>11838.59</v>
      </c>
      <c r="L895" s="8" t="n">
        <v>405957.94</v>
      </c>
      <c r="M895" s="8" t="n">
        <v>0</v>
      </c>
      <c r="N895" s="8" t="n">
        <v>184880.87</v>
      </c>
    </row>
    <row r="896" customFormat="false" ht="37.3" hidden="false" customHeight="true" outlineLevel="0" collapsed="false">
      <c r="A896" s="6" t="s">
        <v>2075</v>
      </c>
      <c r="B896" s="7" t="s">
        <v>2076</v>
      </c>
      <c r="C896" s="6" t="s">
        <v>22</v>
      </c>
      <c r="D896" s="6" t="s">
        <v>2077</v>
      </c>
      <c r="E896" s="7" t="s">
        <v>496</v>
      </c>
      <c r="F896" s="8" t="n">
        <v>1223.9</v>
      </c>
      <c r="G896" s="9" t="n">
        <v>6.66</v>
      </c>
      <c r="H896" s="8" t="n">
        <v>93555.12</v>
      </c>
      <c r="I896" s="8" t="n">
        <v>8151.19</v>
      </c>
      <c r="J896" s="8" t="n">
        <v>124789.1</v>
      </c>
      <c r="K896" s="8" t="n">
        <v>10075.55</v>
      </c>
      <c r="L896" s="8" t="n">
        <v>91110.57</v>
      </c>
      <c r="M896" s="8" t="n">
        <v>0</v>
      </c>
      <c r="N896" s="8" t="n">
        <v>33678.53</v>
      </c>
    </row>
    <row r="897" customFormat="false" ht="37.3" hidden="false" customHeight="true" outlineLevel="0" collapsed="false">
      <c r="A897" s="6" t="s">
        <v>2078</v>
      </c>
      <c r="B897" s="7" t="s">
        <v>2079</v>
      </c>
      <c r="C897" s="6" t="s">
        <v>22</v>
      </c>
      <c r="D897" s="6" t="s">
        <v>2080</v>
      </c>
      <c r="E897" s="7" t="s">
        <v>496</v>
      </c>
      <c r="F897" s="8" t="n">
        <v>3333.8</v>
      </c>
      <c r="G897" s="9" t="n">
        <v>6.66</v>
      </c>
      <c r="H897" s="8" t="n">
        <v>254836.09</v>
      </c>
      <c r="I897" s="8" t="n">
        <v>22203.1</v>
      </c>
      <c r="J897" s="8" t="n">
        <v>339914.76</v>
      </c>
      <c r="K897" s="8" t="n">
        <v>82606.01</v>
      </c>
      <c r="L897" s="8" t="n">
        <v>294253.21</v>
      </c>
      <c r="M897" s="8" t="n">
        <v>0</v>
      </c>
      <c r="N897" s="8" t="n">
        <v>45661.55</v>
      </c>
    </row>
    <row r="898" customFormat="false" ht="37.3" hidden="false" customHeight="true" outlineLevel="0" collapsed="false">
      <c r="A898" s="6" t="s">
        <v>2081</v>
      </c>
      <c r="B898" s="7" t="s">
        <v>2082</v>
      </c>
      <c r="C898" s="6" t="s">
        <v>22</v>
      </c>
      <c r="D898" s="6" t="s">
        <v>2083</v>
      </c>
      <c r="E898" s="7" t="s">
        <v>496</v>
      </c>
      <c r="F898" s="8" t="n">
        <v>3336</v>
      </c>
      <c r="G898" s="9" t="n">
        <v>6.66</v>
      </c>
      <c r="H898" s="8" t="n">
        <v>255003.96</v>
      </c>
      <c r="I898" s="8" t="n">
        <v>22217.72</v>
      </c>
      <c r="J898" s="8" t="n">
        <v>340138.62</v>
      </c>
      <c r="K898" s="8" t="n">
        <v>16377.85</v>
      </c>
      <c r="L898" s="8" t="n">
        <v>263867.57</v>
      </c>
      <c r="M898" s="8" t="n">
        <v>0</v>
      </c>
      <c r="N898" s="8" t="n">
        <v>76271.05</v>
      </c>
    </row>
    <row r="899" customFormat="false" ht="37.3" hidden="false" customHeight="true" outlineLevel="0" collapsed="false">
      <c r="A899" s="6" t="s">
        <v>2084</v>
      </c>
      <c r="B899" s="7" t="s">
        <v>2085</v>
      </c>
      <c r="C899" s="6" t="s">
        <v>22</v>
      </c>
      <c r="D899" s="6" t="s">
        <v>2086</v>
      </c>
      <c r="E899" s="7" t="s">
        <v>496</v>
      </c>
      <c r="F899" s="8" t="n">
        <v>3300.5</v>
      </c>
      <c r="G899" s="9" t="n">
        <v>10.56</v>
      </c>
      <c r="H899" s="8" t="n">
        <v>406754.39</v>
      </c>
      <c r="I899" s="8" t="n">
        <v>34853.43</v>
      </c>
      <c r="J899" s="8" t="n">
        <v>542786.39</v>
      </c>
      <c r="K899" s="8" t="n">
        <v>26498.01</v>
      </c>
      <c r="L899" s="8" t="n">
        <v>349703.85</v>
      </c>
      <c r="M899" s="8" t="n">
        <v>0</v>
      </c>
      <c r="N899" s="8" t="n">
        <v>193082.54</v>
      </c>
    </row>
    <row r="900" customFormat="false" ht="37.3" hidden="false" customHeight="true" outlineLevel="0" collapsed="false">
      <c r="A900" s="6" t="s">
        <v>2087</v>
      </c>
      <c r="B900" s="7" t="s">
        <v>2088</v>
      </c>
      <c r="C900" s="6" t="s">
        <v>22</v>
      </c>
      <c r="D900" s="6" t="s">
        <v>2089</v>
      </c>
      <c r="E900" s="7" t="s">
        <v>496</v>
      </c>
      <c r="F900" s="8" t="n">
        <v>10325.8</v>
      </c>
      <c r="G900" s="9" t="n">
        <v>6.66</v>
      </c>
      <c r="H900" s="8" t="n">
        <v>788904.63</v>
      </c>
      <c r="I900" s="8" t="n">
        <v>68769.79</v>
      </c>
      <c r="J900" s="8" t="n">
        <v>1052035.31</v>
      </c>
      <c r="K900" s="8" t="n">
        <v>61306.97</v>
      </c>
      <c r="L900" s="8" t="n">
        <v>698934.96</v>
      </c>
      <c r="M900" s="8" t="n">
        <v>0</v>
      </c>
      <c r="N900" s="8" t="n">
        <v>353100.35</v>
      </c>
    </row>
    <row r="901" customFormat="false" ht="37.3" hidden="false" customHeight="true" outlineLevel="0" collapsed="false">
      <c r="A901" s="6" t="s">
        <v>2090</v>
      </c>
      <c r="B901" s="7" t="s">
        <v>2091</v>
      </c>
      <c r="C901" s="6" t="s">
        <v>22</v>
      </c>
      <c r="D901" s="6" t="s">
        <v>2092</v>
      </c>
      <c r="E901" s="7" t="s">
        <v>496</v>
      </c>
      <c r="F901" s="8" t="n">
        <v>1232.5</v>
      </c>
      <c r="G901" s="9" t="n">
        <v>6.66</v>
      </c>
      <c r="H901" s="8" t="n">
        <v>95581.16</v>
      </c>
      <c r="I901" s="8" t="n">
        <v>8208.43</v>
      </c>
      <c r="J901" s="8" t="n">
        <v>127409.06</v>
      </c>
      <c r="K901" s="8" t="n">
        <v>6586.69</v>
      </c>
      <c r="L901" s="8" t="n">
        <v>55505.25</v>
      </c>
      <c r="M901" s="8" t="n">
        <v>0</v>
      </c>
      <c r="N901" s="8" t="n">
        <v>71903.81</v>
      </c>
    </row>
    <row r="902" customFormat="false" ht="37.3" hidden="false" customHeight="true" outlineLevel="0" collapsed="false">
      <c r="A902" s="6" t="s">
        <v>2093</v>
      </c>
      <c r="B902" s="7" t="s">
        <v>2094</v>
      </c>
      <c r="C902" s="6" t="s">
        <v>22</v>
      </c>
      <c r="D902" s="6" t="s">
        <v>2095</v>
      </c>
      <c r="E902" s="7" t="s">
        <v>496</v>
      </c>
      <c r="F902" s="8" t="n">
        <v>466.34</v>
      </c>
      <c r="G902" s="9" t="n">
        <v>6.66</v>
      </c>
      <c r="H902" s="8" t="n">
        <v>35647.06</v>
      </c>
      <c r="I902" s="8" t="n">
        <v>3105.83</v>
      </c>
      <c r="J902" s="8" t="n">
        <v>47548.06</v>
      </c>
      <c r="K902" s="8" t="n">
        <v>0</v>
      </c>
      <c r="L902" s="8" t="n">
        <v>4177.9</v>
      </c>
      <c r="M902" s="8" t="n">
        <v>0</v>
      </c>
      <c r="N902" s="8" t="n">
        <v>43370.16</v>
      </c>
    </row>
    <row r="903" customFormat="false" ht="37.3" hidden="false" customHeight="true" outlineLevel="0" collapsed="false">
      <c r="A903" s="6" t="s">
        <v>2096</v>
      </c>
      <c r="B903" s="7" t="s">
        <v>2097</v>
      </c>
      <c r="C903" s="6" t="s">
        <v>22</v>
      </c>
      <c r="D903" s="6" t="s">
        <v>2098</v>
      </c>
      <c r="E903" s="7" t="s">
        <v>496</v>
      </c>
      <c r="F903" s="8" t="n">
        <v>573.4</v>
      </c>
      <c r="G903" s="9" t="n">
        <v>6.66</v>
      </c>
      <c r="H903" s="8" t="n">
        <v>43830.71</v>
      </c>
      <c r="I903" s="8" t="n">
        <v>3818.85</v>
      </c>
      <c r="J903" s="8" t="n">
        <v>58463.91</v>
      </c>
      <c r="K903" s="8" t="n">
        <v>2771.57</v>
      </c>
      <c r="L903" s="8" t="n">
        <v>29878.85</v>
      </c>
      <c r="M903" s="8" t="n">
        <v>0</v>
      </c>
      <c r="N903" s="8" t="n">
        <v>28585.06</v>
      </c>
    </row>
    <row r="904" customFormat="false" ht="37.3" hidden="false" customHeight="true" outlineLevel="0" collapsed="false">
      <c r="A904" s="6" t="s">
        <v>2099</v>
      </c>
      <c r="B904" s="7" t="s">
        <v>2100</v>
      </c>
      <c r="C904" s="6" t="s">
        <v>22</v>
      </c>
      <c r="D904" s="6" t="s">
        <v>2101</v>
      </c>
      <c r="E904" s="7" t="s">
        <v>496</v>
      </c>
      <c r="F904" s="8" t="n">
        <v>3375</v>
      </c>
      <c r="G904" s="9" t="n">
        <v>6.66</v>
      </c>
      <c r="H904" s="8" t="n">
        <v>257985.59</v>
      </c>
      <c r="I904" s="8" t="n">
        <v>22477.51</v>
      </c>
      <c r="J904" s="8" t="n">
        <v>344115.61</v>
      </c>
      <c r="K904" s="8" t="n">
        <v>35900.26</v>
      </c>
      <c r="L904" s="8" t="n">
        <v>204219.84</v>
      </c>
      <c r="M904" s="8" t="n">
        <v>0</v>
      </c>
      <c r="N904" s="8" t="n">
        <v>139895.77</v>
      </c>
    </row>
    <row r="905" customFormat="false" ht="37.3" hidden="false" customHeight="true" outlineLevel="0" collapsed="false">
      <c r="A905" s="6" t="s">
        <v>2102</v>
      </c>
      <c r="B905" s="7" t="s">
        <v>2103</v>
      </c>
      <c r="C905" s="6" t="s">
        <v>22</v>
      </c>
      <c r="D905" s="6" t="s">
        <v>2104</v>
      </c>
      <c r="E905" s="7" t="s">
        <v>496</v>
      </c>
      <c r="F905" s="8" t="n">
        <v>7161</v>
      </c>
      <c r="G905" s="9" t="n">
        <v>6.66</v>
      </c>
      <c r="H905" s="8" t="n">
        <v>547387.48</v>
      </c>
      <c r="I905" s="8" t="n">
        <v>47692.2</v>
      </c>
      <c r="J905" s="8" t="n">
        <v>730136.18</v>
      </c>
      <c r="K905" s="8" t="n">
        <v>65570.9</v>
      </c>
      <c r="L905" s="8" t="n">
        <v>469867.38</v>
      </c>
      <c r="M905" s="8" t="n">
        <v>0</v>
      </c>
      <c r="N905" s="8" t="n">
        <v>260268.8</v>
      </c>
    </row>
    <row r="906" customFormat="false" ht="19.7" hidden="false" customHeight="true" outlineLevel="0" collapsed="false"/>
    <row r="907" customFormat="false" ht="13.7" hidden="false" customHeight="true" outlineLevel="0" collapsed="false">
      <c r="M907" s="10" t="s">
        <v>2105</v>
      </c>
      <c r="N907" s="10"/>
    </row>
    <row r="908" customFormat="false" ht="13.7" hidden="false" customHeight="true" outlineLevel="0" collapsed="false">
      <c r="A908" s="4" t="s">
        <v>16</v>
      </c>
      <c r="B908" s="4" t="s">
        <v>17</v>
      </c>
      <c r="C908" s="4" t="s">
        <v>18</v>
      </c>
      <c r="D908" s="4" t="s">
        <v>19</v>
      </c>
      <c r="E908" s="4" t="s">
        <v>20</v>
      </c>
      <c r="F908" s="5" t="n">
        <v>6</v>
      </c>
      <c r="G908" s="5" t="n">
        <v>7</v>
      </c>
      <c r="H908" s="5" t="n">
        <v>8</v>
      </c>
      <c r="I908" s="5" t="n">
        <v>9</v>
      </c>
      <c r="J908" s="5" t="n">
        <v>10</v>
      </c>
      <c r="K908" s="5" t="n">
        <v>11</v>
      </c>
      <c r="L908" s="5" t="n">
        <v>12</v>
      </c>
      <c r="M908" s="5" t="n">
        <v>13</v>
      </c>
      <c r="N908" s="5" t="n">
        <v>14</v>
      </c>
    </row>
    <row r="909" customFormat="false" ht="37.3" hidden="false" customHeight="true" outlineLevel="0" collapsed="false">
      <c r="A909" s="6" t="s">
        <v>2106</v>
      </c>
      <c r="B909" s="7" t="s">
        <v>2107</v>
      </c>
      <c r="C909" s="6" t="s">
        <v>22</v>
      </c>
      <c r="D909" s="6" t="s">
        <v>2108</v>
      </c>
      <c r="E909" s="7" t="s">
        <v>496</v>
      </c>
      <c r="F909" s="8" t="n">
        <v>3150.1</v>
      </c>
      <c r="G909" s="9" t="n">
        <v>6.66</v>
      </c>
      <c r="H909" s="8" t="n">
        <v>240801.59</v>
      </c>
      <c r="I909" s="8" t="n">
        <v>20979.67</v>
      </c>
      <c r="J909" s="8" t="n">
        <v>321193.38</v>
      </c>
      <c r="K909" s="8" t="n">
        <v>17473</v>
      </c>
      <c r="L909" s="8" t="n">
        <v>208428.88</v>
      </c>
      <c r="M909" s="8" t="n">
        <v>0</v>
      </c>
      <c r="N909" s="8" t="n">
        <v>112764.5</v>
      </c>
    </row>
    <row r="910" customFormat="false" ht="37.3" hidden="false" customHeight="true" outlineLevel="0" collapsed="false">
      <c r="A910" s="6" t="s">
        <v>2109</v>
      </c>
      <c r="B910" s="7" t="s">
        <v>2110</v>
      </c>
      <c r="C910" s="6" t="s">
        <v>22</v>
      </c>
      <c r="D910" s="6" t="s">
        <v>2111</v>
      </c>
      <c r="E910" s="7" t="s">
        <v>496</v>
      </c>
      <c r="F910" s="8" t="n">
        <v>3026</v>
      </c>
      <c r="G910" s="9" t="n">
        <v>6.66</v>
      </c>
      <c r="H910" s="8" t="n">
        <v>231308.01</v>
      </c>
      <c r="I910" s="8" t="n">
        <v>20153.18</v>
      </c>
      <c r="J910" s="8" t="n">
        <v>308531.67</v>
      </c>
      <c r="K910" s="8" t="n">
        <v>13696.7</v>
      </c>
      <c r="L910" s="8" t="n">
        <v>158413.02</v>
      </c>
      <c r="M910" s="8" t="n">
        <v>0</v>
      </c>
      <c r="N910" s="8" t="n">
        <v>150118.65</v>
      </c>
    </row>
    <row r="911" customFormat="false" ht="37.3" hidden="false" customHeight="true" outlineLevel="0" collapsed="false">
      <c r="A911" s="6" t="s">
        <v>2112</v>
      </c>
      <c r="B911" s="7" t="s">
        <v>2113</v>
      </c>
      <c r="C911" s="6" t="s">
        <v>22</v>
      </c>
      <c r="D911" s="6" t="s">
        <v>2114</v>
      </c>
      <c r="E911" s="7" t="s">
        <v>496</v>
      </c>
      <c r="F911" s="8" t="n">
        <v>647.6</v>
      </c>
      <c r="G911" s="9" t="n">
        <v>6.66</v>
      </c>
      <c r="H911" s="8" t="n">
        <v>49502.76</v>
      </c>
      <c r="I911" s="8" t="n">
        <v>4313.02</v>
      </c>
      <c r="J911" s="8" t="n">
        <v>66029.52</v>
      </c>
      <c r="K911" s="8" t="n">
        <v>4094.68</v>
      </c>
      <c r="L911" s="8" t="n">
        <v>30232.96</v>
      </c>
      <c r="M911" s="8" t="n">
        <v>0</v>
      </c>
      <c r="N911" s="8" t="n">
        <v>35796.56</v>
      </c>
    </row>
    <row r="912" customFormat="false" ht="37.3" hidden="false" customHeight="true" outlineLevel="0" collapsed="false">
      <c r="A912" s="6" t="s">
        <v>2115</v>
      </c>
      <c r="B912" s="7" t="s">
        <v>2116</v>
      </c>
      <c r="C912" s="6" t="s">
        <v>22</v>
      </c>
      <c r="D912" s="6" t="s">
        <v>2117</v>
      </c>
      <c r="E912" s="7" t="s">
        <v>496</v>
      </c>
      <c r="F912" s="8" t="n">
        <v>4323.9</v>
      </c>
      <c r="G912" s="9" t="n">
        <v>6.66</v>
      </c>
      <c r="H912" s="8" t="n">
        <v>330519.24</v>
      </c>
      <c r="I912" s="8" t="n">
        <v>28797.2</v>
      </c>
      <c r="J912" s="8" t="n">
        <v>440865.3</v>
      </c>
      <c r="K912" s="8" t="n">
        <v>15528.55</v>
      </c>
      <c r="L912" s="8" t="n">
        <v>186407.9</v>
      </c>
      <c r="M912" s="8" t="n">
        <v>0</v>
      </c>
      <c r="N912" s="8" t="n">
        <v>254457.4</v>
      </c>
    </row>
    <row r="913" customFormat="false" ht="37.3" hidden="false" customHeight="true" outlineLevel="0" collapsed="false">
      <c r="A913" s="6" t="s">
        <v>2118</v>
      </c>
      <c r="B913" s="7" t="s">
        <v>2119</v>
      </c>
      <c r="C913" s="6" t="s">
        <v>22</v>
      </c>
      <c r="D913" s="6" t="s">
        <v>2120</v>
      </c>
      <c r="E913" s="7" t="s">
        <v>496</v>
      </c>
      <c r="F913" s="8" t="n">
        <v>479.6</v>
      </c>
      <c r="G913" s="9" t="n">
        <v>6.66</v>
      </c>
      <c r="H913" s="8" t="n">
        <v>36660.6</v>
      </c>
      <c r="I913" s="8" t="n">
        <v>3194.15</v>
      </c>
      <c r="J913" s="8" t="n">
        <v>48900.08</v>
      </c>
      <c r="K913" s="8" t="n">
        <v>5206.73</v>
      </c>
      <c r="L913" s="8" t="n">
        <v>9355.72</v>
      </c>
      <c r="M913" s="8" t="n">
        <v>0</v>
      </c>
      <c r="N913" s="8" t="n">
        <v>39544.36</v>
      </c>
    </row>
    <row r="914" customFormat="false" ht="37.3" hidden="false" customHeight="true" outlineLevel="0" collapsed="false">
      <c r="A914" s="6" t="s">
        <v>2121</v>
      </c>
      <c r="B914" s="7" t="s">
        <v>2122</v>
      </c>
      <c r="C914" s="6" t="s">
        <v>22</v>
      </c>
      <c r="D914" s="6" t="s">
        <v>2123</v>
      </c>
      <c r="E914" s="7" t="s">
        <v>496</v>
      </c>
      <c r="F914" s="8" t="n">
        <v>1922.9</v>
      </c>
      <c r="G914" s="9" t="n">
        <v>6.66</v>
      </c>
      <c r="H914" s="8" t="n">
        <v>146986.8</v>
      </c>
      <c r="I914" s="8" t="n">
        <v>12806.53</v>
      </c>
      <c r="J914" s="8" t="n">
        <v>196059.36</v>
      </c>
      <c r="K914" s="8" t="n">
        <v>12705.9</v>
      </c>
      <c r="L914" s="8" t="n">
        <v>76006.59</v>
      </c>
      <c r="M914" s="8" t="n">
        <v>0</v>
      </c>
      <c r="N914" s="8" t="n">
        <v>120052.77</v>
      </c>
    </row>
    <row r="915" customFormat="false" ht="37.3" hidden="false" customHeight="true" outlineLevel="0" collapsed="false">
      <c r="A915" s="6" t="s">
        <v>2124</v>
      </c>
      <c r="B915" s="7" t="s">
        <v>2125</v>
      </c>
      <c r="C915" s="6" t="s">
        <v>22</v>
      </c>
      <c r="D915" s="6" t="s">
        <v>2126</v>
      </c>
      <c r="E915" s="7" t="s">
        <v>496</v>
      </c>
      <c r="F915" s="8" t="n">
        <v>3748.1</v>
      </c>
      <c r="G915" s="9" t="n">
        <v>6.66</v>
      </c>
      <c r="H915" s="8" t="n">
        <v>284326.38</v>
      </c>
      <c r="I915" s="8" t="n">
        <v>24772.56</v>
      </c>
      <c r="J915" s="8" t="n">
        <v>379250.87</v>
      </c>
      <c r="K915" s="8" t="n">
        <v>15022.24</v>
      </c>
      <c r="L915" s="8" t="n">
        <v>186275.95</v>
      </c>
      <c r="M915" s="8" t="n">
        <v>0</v>
      </c>
      <c r="N915" s="8" t="n">
        <v>192974.92</v>
      </c>
    </row>
    <row r="916" customFormat="false" ht="37.3" hidden="false" customHeight="true" outlineLevel="0" collapsed="false">
      <c r="A916" s="6" t="s">
        <v>2127</v>
      </c>
      <c r="B916" s="7" t="s">
        <v>2128</v>
      </c>
      <c r="C916" s="6" t="s">
        <v>22</v>
      </c>
      <c r="D916" s="6" t="s">
        <v>2129</v>
      </c>
      <c r="E916" s="7" t="s">
        <v>496</v>
      </c>
      <c r="F916" s="8" t="n">
        <v>4985.5</v>
      </c>
      <c r="G916" s="9" t="n">
        <v>6.66</v>
      </c>
      <c r="H916" s="8" t="n">
        <v>381091.68</v>
      </c>
      <c r="I916" s="8" t="n">
        <v>33203.41</v>
      </c>
      <c r="J916" s="8" t="n">
        <v>508321.64</v>
      </c>
      <c r="K916" s="8" t="n">
        <v>23229.99</v>
      </c>
      <c r="L916" s="8" t="n">
        <v>219321.98</v>
      </c>
      <c r="M916" s="8" t="n">
        <v>0</v>
      </c>
      <c r="N916" s="8" t="n">
        <v>288999.66</v>
      </c>
    </row>
    <row r="917" customFormat="false" ht="37.3" hidden="false" customHeight="true" outlineLevel="0" collapsed="false">
      <c r="A917" s="6" t="s">
        <v>2130</v>
      </c>
      <c r="B917" s="7" t="s">
        <v>2131</v>
      </c>
      <c r="C917" s="6" t="s">
        <v>22</v>
      </c>
      <c r="D917" s="6" t="s">
        <v>2132</v>
      </c>
      <c r="E917" s="7" t="s">
        <v>496</v>
      </c>
      <c r="F917" s="8" t="n">
        <v>5138.7</v>
      </c>
      <c r="G917" s="9" t="n">
        <v>6.66</v>
      </c>
      <c r="H917" s="8" t="n">
        <v>392802.36</v>
      </c>
      <c r="I917" s="8" t="n">
        <v>34223.77</v>
      </c>
      <c r="J917" s="8" t="n">
        <v>523942.08</v>
      </c>
      <c r="K917" s="8" t="n">
        <v>37248.86</v>
      </c>
      <c r="L917" s="8" t="n">
        <v>227507.81</v>
      </c>
      <c r="M917" s="8" t="n">
        <v>0</v>
      </c>
      <c r="N917" s="8" t="n">
        <v>296434.27</v>
      </c>
    </row>
    <row r="918" customFormat="false" ht="37.3" hidden="false" customHeight="true" outlineLevel="0" collapsed="false">
      <c r="A918" s="6" t="s">
        <v>2133</v>
      </c>
      <c r="B918" s="7" t="s">
        <v>2134</v>
      </c>
      <c r="C918" s="6" t="s">
        <v>22</v>
      </c>
      <c r="D918" s="6" t="s">
        <v>2135</v>
      </c>
      <c r="E918" s="7" t="s">
        <v>496</v>
      </c>
      <c r="F918" s="8" t="n">
        <v>1919.7</v>
      </c>
      <c r="G918" s="9" t="n">
        <v>6.66</v>
      </c>
      <c r="H918" s="8" t="n">
        <v>146742.36</v>
      </c>
      <c r="I918" s="8" t="n">
        <v>12785.23</v>
      </c>
      <c r="J918" s="8" t="n">
        <v>195733.22</v>
      </c>
      <c r="K918" s="8" t="n">
        <v>9472.34</v>
      </c>
      <c r="L918" s="8" t="n">
        <v>96708.03</v>
      </c>
      <c r="M918" s="8" t="n">
        <v>0</v>
      </c>
      <c r="N918" s="8" t="n">
        <v>99025.19</v>
      </c>
    </row>
    <row r="919" customFormat="false" ht="37.3" hidden="false" customHeight="true" outlineLevel="0" collapsed="false">
      <c r="A919" s="6" t="s">
        <v>2136</v>
      </c>
      <c r="B919" s="7" t="s">
        <v>2137</v>
      </c>
      <c r="C919" s="6" t="s">
        <v>22</v>
      </c>
      <c r="D919" s="6" t="s">
        <v>2138</v>
      </c>
      <c r="E919" s="7" t="s">
        <v>496</v>
      </c>
      <c r="F919" s="8" t="n">
        <v>3298</v>
      </c>
      <c r="G919" s="9" t="n">
        <v>6.66</v>
      </c>
      <c r="H919" s="8" t="n">
        <v>252099.6</v>
      </c>
      <c r="I919" s="8" t="n">
        <v>21964.71</v>
      </c>
      <c r="J919" s="8" t="n">
        <v>336264.66</v>
      </c>
      <c r="K919" s="8" t="n">
        <v>37094.28</v>
      </c>
      <c r="L919" s="8" t="n">
        <v>140250.92</v>
      </c>
      <c r="M919" s="8" t="n">
        <v>0</v>
      </c>
      <c r="N919" s="8" t="n">
        <v>196013.74</v>
      </c>
    </row>
    <row r="920" customFormat="false" ht="37.3" hidden="false" customHeight="true" outlineLevel="0" collapsed="false">
      <c r="A920" s="6" t="s">
        <v>2139</v>
      </c>
      <c r="B920" s="7" t="s">
        <v>2140</v>
      </c>
      <c r="C920" s="6" t="s">
        <v>22</v>
      </c>
      <c r="D920" s="6" t="s">
        <v>2141</v>
      </c>
      <c r="E920" s="7" t="s">
        <v>496</v>
      </c>
      <c r="F920" s="8" t="n">
        <v>598</v>
      </c>
      <c r="G920" s="9" t="n">
        <v>7</v>
      </c>
      <c r="H920" s="8" t="n">
        <v>47594.8</v>
      </c>
      <c r="I920" s="8" t="n">
        <v>4186</v>
      </c>
      <c r="J920" s="8" t="n">
        <v>63262.4</v>
      </c>
      <c r="K920" s="8" t="n">
        <v>2235.8</v>
      </c>
      <c r="L920" s="8" t="n">
        <v>36548.13</v>
      </c>
      <c r="M920" s="8" t="n">
        <v>0</v>
      </c>
      <c r="N920" s="8" t="n">
        <v>26714.27</v>
      </c>
    </row>
    <row r="921" customFormat="false" ht="19.7" hidden="false" customHeight="true" outlineLevel="0" collapsed="false"/>
    <row r="922" customFormat="false" ht="13.7" hidden="false" customHeight="true" outlineLevel="0" collapsed="false">
      <c r="M922" s="10" t="s">
        <v>2142</v>
      </c>
      <c r="N922" s="10"/>
    </row>
    <row r="923" customFormat="false" ht="13.7" hidden="false" customHeight="true" outlineLevel="0" collapsed="false">
      <c r="A923" s="4" t="s">
        <v>16</v>
      </c>
      <c r="B923" s="4" t="s">
        <v>17</v>
      </c>
      <c r="C923" s="4" t="s">
        <v>18</v>
      </c>
      <c r="D923" s="4" t="s">
        <v>19</v>
      </c>
      <c r="E923" s="4" t="s">
        <v>20</v>
      </c>
      <c r="F923" s="5" t="n">
        <v>6</v>
      </c>
      <c r="G923" s="5" t="n">
        <v>7</v>
      </c>
      <c r="H923" s="5" t="n">
        <v>8</v>
      </c>
      <c r="I923" s="5" t="n">
        <v>9</v>
      </c>
      <c r="J923" s="5" t="n">
        <v>10</v>
      </c>
      <c r="K923" s="5" t="n">
        <v>11</v>
      </c>
      <c r="L923" s="5" t="n">
        <v>12</v>
      </c>
      <c r="M923" s="5" t="n">
        <v>13</v>
      </c>
      <c r="N923" s="5" t="n">
        <v>14</v>
      </c>
    </row>
    <row r="924" customFormat="false" ht="37.3" hidden="false" customHeight="true" outlineLevel="0" collapsed="false">
      <c r="A924" s="6" t="s">
        <v>2143</v>
      </c>
      <c r="B924" s="7" t="s">
        <v>2144</v>
      </c>
      <c r="C924" s="6" t="s">
        <v>22</v>
      </c>
      <c r="D924" s="6" t="s">
        <v>2145</v>
      </c>
      <c r="E924" s="7" t="s">
        <v>496</v>
      </c>
      <c r="F924" s="8" t="n">
        <v>6600</v>
      </c>
      <c r="G924" s="9" t="n">
        <v>6.66</v>
      </c>
      <c r="H924" s="8" t="n">
        <v>498175.47</v>
      </c>
      <c r="I924" s="8" t="n">
        <v>43385.02</v>
      </c>
      <c r="J924" s="8" t="n">
        <v>664572.35</v>
      </c>
      <c r="K924" s="8" t="n">
        <v>37560.53</v>
      </c>
      <c r="L924" s="8" t="n">
        <v>262986.83</v>
      </c>
      <c r="M924" s="8" t="n">
        <v>0</v>
      </c>
      <c r="N924" s="8" t="n">
        <v>401585.52</v>
      </c>
    </row>
    <row r="925" customFormat="false" ht="37.3" hidden="false" customHeight="true" outlineLevel="0" collapsed="false">
      <c r="A925" s="6" t="s">
        <v>2146</v>
      </c>
      <c r="B925" s="7" t="s">
        <v>2147</v>
      </c>
      <c r="C925" s="6" t="s">
        <v>22</v>
      </c>
      <c r="D925" s="6" t="s">
        <v>2148</v>
      </c>
      <c r="E925" s="7" t="s">
        <v>496</v>
      </c>
      <c r="F925" s="8" t="n">
        <v>331.9</v>
      </c>
      <c r="G925" s="9" t="n">
        <v>6.66</v>
      </c>
      <c r="H925" s="8" t="n">
        <v>25370.52</v>
      </c>
      <c r="I925" s="8" t="n">
        <v>2210.45</v>
      </c>
      <c r="J925" s="8" t="n">
        <v>33840.6</v>
      </c>
      <c r="K925" s="8" t="n">
        <v>2153.5</v>
      </c>
      <c r="L925" s="8" t="n">
        <v>17966.17</v>
      </c>
      <c r="M925" s="8" t="n">
        <v>0</v>
      </c>
      <c r="N925" s="8" t="n">
        <v>15874.43</v>
      </c>
    </row>
    <row r="926" customFormat="false" ht="13.7" hidden="false" customHeight="true" outlineLevel="0" collapsed="false">
      <c r="A926" s="11" t="s">
        <v>480</v>
      </c>
      <c r="B926" s="11"/>
      <c r="C926" s="11"/>
      <c r="D926" s="11"/>
      <c r="E926" s="11"/>
      <c r="F926" s="12"/>
      <c r="G926" s="13"/>
      <c r="H926" s="12" t="n">
        <v>120271419.27</v>
      </c>
      <c r="I926" s="12" t="n">
        <v>10476263.58</v>
      </c>
      <c r="J926" s="12" t="n">
        <v>160503315.12</v>
      </c>
      <c r="K926" s="12" t="n">
        <v>9125860.73</v>
      </c>
      <c r="L926" s="12" t="n">
        <v>108615405.34</v>
      </c>
      <c r="M926" s="12" t="n">
        <v>2716714.99</v>
      </c>
      <c r="N926" s="12" t="n">
        <v>52878570.63</v>
      </c>
    </row>
    <row r="927" customFormat="false" ht="13.75" hidden="false" customHeight="true" outlineLevel="0" collapsed="false"/>
    <row r="928" customFormat="false" ht="20.6" hidden="false" customHeight="true" outlineLevel="0" collapsed="false">
      <c r="A928" s="2" t="s">
        <v>2149</v>
      </c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customFormat="false" ht="157.95" hidden="false" customHeight="true" outlineLevel="0" collapsed="false">
      <c r="A929" s="3" t="s">
        <v>2</v>
      </c>
      <c r="B929" s="3" t="s">
        <v>3</v>
      </c>
      <c r="C929" s="3" t="s">
        <v>4</v>
      </c>
      <c r="D929" s="3" t="s">
        <v>5</v>
      </c>
      <c r="E929" s="3" t="s">
        <v>6</v>
      </c>
      <c r="F929" s="3" t="s">
        <v>7</v>
      </c>
      <c r="G929" s="3" t="s">
        <v>8</v>
      </c>
      <c r="H929" s="3" t="s">
        <v>482</v>
      </c>
      <c r="I929" s="3" t="s">
        <v>10</v>
      </c>
      <c r="J929" s="3" t="s">
        <v>11</v>
      </c>
      <c r="K929" s="3" t="s">
        <v>12</v>
      </c>
      <c r="L929" s="3" t="s">
        <v>13</v>
      </c>
      <c r="M929" s="3" t="s">
        <v>14</v>
      </c>
      <c r="N929" s="3" t="s">
        <v>15</v>
      </c>
    </row>
    <row r="930" customFormat="false" ht="13.7" hidden="false" customHeight="true" outlineLevel="0" collapsed="false">
      <c r="A930" s="4" t="s">
        <v>16</v>
      </c>
      <c r="B930" s="4" t="s">
        <v>17</v>
      </c>
      <c r="C930" s="4" t="s">
        <v>18</v>
      </c>
      <c r="D930" s="4" t="s">
        <v>19</v>
      </c>
      <c r="E930" s="4" t="s">
        <v>20</v>
      </c>
      <c r="F930" s="5" t="n">
        <v>6</v>
      </c>
      <c r="G930" s="5" t="n">
        <v>7</v>
      </c>
      <c r="H930" s="5" t="n">
        <v>8</v>
      </c>
      <c r="I930" s="5" t="n">
        <v>9</v>
      </c>
      <c r="J930" s="5" t="n">
        <v>10</v>
      </c>
      <c r="K930" s="5" t="n">
        <v>11</v>
      </c>
      <c r="L930" s="5" t="n">
        <v>12</v>
      </c>
      <c r="M930" s="5" t="n">
        <v>13</v>
      </c>
      <c r="N930" s="5" t="n">
        <v>14</v>
      </c>
    </row>
    <row r="931" customFormat="false" ht="19.45" hidden="false" customHeight="true" outlineLevel="0" collapsed="false">
      <c r="A931" s="6" t="s">
        <v>16</v>
      </c>
      <c r="B931" s="7" t="s">
        <v>2150</v>
      </c>
      <c r="C931" s="6" t="s">
        <v>22</v>
      </c>
      <c r="D931" s="6" t="s">
        <v>2151</v>
      </c>
      <c r="E931" s="7" t="s">
        <v>2149</v>
      </c>
      <c r="F931" s="8" t="n">
        <v>3677.2</v>
      </c>
      <c r="G931" s="9" t="n">
        <v>6.66</v>
      </c>
      <c r="H931" s="8" t="n">
        <v>281085.84</v>
      </c>
      <c r="I931" s="8" t="n">
        <v>24490.21</v>
      </c>
      <c r="J931" s="8" t="n">
        <v>374931.97</v>
      </c>
      <c r="K931" s="8" t="n">
        <v>54656.85</v>
      </c>
      <c r="L931" s="8" t="n">
        <v>202005.41</v>
      </c>
      <c r="M931" s="8" t="n">
        <v>0</v>
      </c>
      <c r="N931" s="8" t="n">
        <v>172926.56</v>
      </c>
    </row>
    <row r="932" customFormat="false" ht="19.5" hidden="false" customHeight="true" outlineLevel="0" collapsed="false">
      <c r="A932" s="6" t="s">
        <v>17</v>
      </c>
      <c r="B932" s="7" t="s">
        <v>2152</v>
      </c>
      <c r="C932" s="6" t="s">
        <v>22</v>
      </c>
      <c r="D932" s="6" t="s">
        <v>2153</v>
      </c>
      <c r="E932" s="7" t="s">
        <v>2149</v>
      </c>
      <c r="F932" s="8" t="n">
        <v>4213.6</v>
      </c>
      <c r="G932" s="9" t="n">
        <v>6.66</v>
      </c>
      <c r="H932" s="8" t="n">
        <v>319292.52</v>
      </c>
      <c r="I932" s="8" t="n">
        <v>27818.97</v>
      </c>
      <c r="J932" s="8" t="n">
        <v>425890.34</v>
      </c>
      <c r="K932" s="8" t="n">
        <v>16952.51</v>
      </c>
      <c r="L932" s="8" t="n">
        <v>168562.24</v>
      </c>
      <c r="M932" s="8" t="n">
        <v>0</v>
      </c>
      <c r="N932" s="8" t="n">
        <v>257328.1</v>
      </c>
    </row>
    <row r="933" customFormat="false" ht="13.7" hidden="false" customHeight="true" outlineLevel="0" collapsed="false">
      <c r="A933" s="11" t="s">
        <v>480</v>
      </c>
      <c r="B933" s="11"/>
      <c r="C933" s="11"/>
      <c r="D933" s="11"/>
      <c r="E933" s="11"/>
      <c r="F933" s="12"/>
      <c r="G933" s="13"/>
      <c r="H933" s="12" t="n">
        <v>600378.36</v>
      </c>
      <c r="I933" s="12" t="n">
        <v>52309.18</v>
      </c>
      <c r="J933" s="12" t="n">
        <v>800822.31</v>
      </c>
      <c r="K933" s="12" t="n">
        <v>71609.36</v>
      </c>
      <c r="L933" s="12" t="n">
        <v>370567.65</v>
      </c>
      <c r="M933" s="12" t="n">
        <v>0</v>
      </c>
      <c r="N933" s="12" t="n">
        <v>430254.66</v>
      </c>
    </row>
    <row r="934" customFormat="false" ht="120" hidden="false" customHeight="true" outlineLevel="0" collapsed="false"/>
    <row r="935" customFormat="false" ht="13.7" hidden="false" customHeight="true" outlineLevel="0" collapsed="false">
      <c r="M935" s="10" t="s">
        <v>2154</v>
      </c>
      <c r="N935" s="10"/>
    </row>
    <row r="936" customFormat="false" ht="20.6" hidden="false" customHeight="true" outlineLevel="0" collapsed="false">
      <c r="A936" s="2" t="s">
        <v>2155</v>
      </c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customFormat="false" ht="157.95" hidden="false" customHeight="true" outlineLevel="0" collapsed="false">
      <c r="A937" s="3" t="s">
        <v>2</v>
      </c>
      <c r="B937" s="3" t="s">
        <v>3</v>
      </c>
      <c r="C937" s="3" t="s">
        <v>4</v>
      </c>
      <c r="D937" s="3" t="s">
        <v>5</v>
      </c>
      <c r="E937" s="3" t="s">
        <v>6</v>
      </c>
      <c r="F937" s="3" t="s">
        <v>7</v>
      </c>
      <c r="G937" s="3" t="s">
        <v>8</v>
      </c>
      <c r="H937" s="3" t="s">
        <v>482</v>
      </c>
      <c r="I937" s="3" t="s">
        <v>10</v>
      </c>
      <c r="J937" s="3" t="s">
        <v>11</v>
      </c>
      <c r="K937" s="3" t="s">
        <v>12</v>
      </c>
      <c r="L937" s="3" t="s">
        <v>13</v>
      </c>
      <c r="M937" s="3" t="s">
        <v>14</v>
      </c>
      <c r="N937" s="3" t="s">
        <v>15</v>
      </c>
    </row>
    <row r="938" customFormat="false" ht="13.7" hidden="false" customHeight="true" outlineLevel="0" collapsed="false">
      <c r="A938" s="4" t="s">
        <v>16</v>
      </c>
      <c r="B938" s="4" t="s">
        <v>17</v>
      </c>
      <c r="C938" s="4" t="s">
        <v>18</v>
      </c>
      <c r="D938" s="4" t="s">
        <v>19</v>
      </c>
      <c r="E938" s="4" t="s">
        <v>20</v>
      </c>
      <c r="F938" s="5" t="n">
        <v>6</v>
      </c>
      <c r="G938" s="5" t="n">
        <v>7</v>
      </c>
      <c r="H938" s="5" t="n">
        <v>8</v>
      </c>
      <c r="I938" s="5" t="n">
        <v>9</v>
      </c>
      <c r="J938" s="5" t="n">
        <v>10</v>
      </c>
      <c r="K938" s="5" t="n">
        <v>11</v>
      </c>
      <c r="L938" s="5" t="n">
        <v>12</v>
      </c>
      <c r="M938" s="5" t="n">
        <v>13</v>
      </c>
      <c r="N938" s="5" t="n">
        <v>14</v>
      </c>
    </row>
    <row r="939" customFormat="false" ht="37.3" hidden="false" customHeight="true" outlineLevel="0" collapsed="false">
      <c r="A939" s="6" t="s">
        <v>16</v>
      </c>
      <c r="B939" s="7" t="s">
        <v>2156</v>
      </c>
      <c r="C939" s="6" t="s">
        <v>22</v>
      </c>
      <c r="D939" s="6" t="s">
        <v>2157</v>
      </c>
      <c r="E939" s="7" t="s">
        <v>2155</v>
      </c>
      <c r="F939" s="8" t="n">
        <v>613.5</v>
      </c>
      <c r="G939" s="9" t="n">
        <v>7</v>
      </c>
      <c r="H939" s="8" t="n">
        <v>51534.24</v>
      </c>
      <c r="I939" s="8" t="n">
        <v>4294.53</v>
      </c>
      <c r="J939" s="8" t="n">
        <v>68712.4</v>
      </c>
      <c r="K939" s="8" t="n">
        <v>2937.59</v>
      </c>
      <c r="L939" s="8" t="n">
        <v>63626.55</v>
      </c>
      <c r="M939" s="8" t="n">
        <v>0</v>
      </c>
      <c r="N939" s="8" t="n">
        <v>5085.85</v>
      </c>
    </row>
    <row r="940" customFormat="false" ht="37.3" hidden="false" customHeight="true" outlineLevel="0" collapsed="false">
      <c r="A940" s="6" t="s">
        <v>17</v>
      </c>
      <c r="B940" s="7" t="s">
        <v>2158</v>
      </c>
      <c r="C940" s="6" t="s">
        <v>22</v>
      </c>
      <c r="D940" s="6" t="s">
        <v>2159</v>
      </c>
      <c r="E940" s="7" t="s">
        <v>2155</v>
      </c>
      <c r="F940" s="8" t="n">
        <v>496.9</v>
      </c>
      <c r="G940" s="9" t="n">
        <v>6.66</v>
      </c>
      <c r="H940" s="8" t="n">
        <v>37983.26</v>
      </c>
      <c r="I940" s="8" t="n">
        <v>3309.36</v>
      </c>
      <c r="J940" s="8" t="n">
        <v>50664.16</v>
      </c>
      <c r="K940" s="8" t="n">
        <v>2646.39</v>
      </c>
      <c r="L940" s="8" t="n">
        <v>44258.52</v>
      </c>
      <c r="M940" s="8" t="n">
        <v>0</v>
      </c>
      <c r="N940" s="8" t="n">
        <v>6405.64</v>
      </c>
    </row>
    <row r="941" customFormat="false" ht="37.3" hidden="false" customHeight="true" outlineLevel="0" collapsed="false">
      <c r="A941" s="6" t="s">
        <v>18</v>
      </c>
      <c r="B941" s="7" t="s">
        <v>2160</v>
      </c>
      <c r="C941" s="6" t="s">
        <v>22</v>
      </c>
      <c r="D941" s="6" t="s">
        <v>2161</v>
      </c>
      <c r="E941" s="7" t="s">
        <v>2155</v>
      </c>
      <c r="F941" s="8" t="n">
        <v>3298.6</v>
      </c>
      <c r="G941" s="9" t="n">
        <v>6.66</v>
      </c>
      <c r="H941" s="8" t="n">
        <v>252144.83</v>
      </c>
      <c r="I941" s="8" t="n">
        <v>21968.68</v>
      </c>
      <c r="J941" s="8" t="n">
        <v>336325.17</v>
      </c>
      <c r="K941" s="8" t="n">
        <v>2209.44</v>
      </c>
      <c r="L941" s="8" t="n">
        <v>197576.53</v>
      </c>
      <c r="M941" s="8" t="n">
        <v>0</v>
      </c>
      <c r="N941" s="8" t="n">
        <v>138748.64</v>
      </c>
    </row>
    <row r="942" customFormat="false" ht="37.3" hidden="false" customHeight="true" outlineLevel="0" collapsed="false">
      <c r="A942" s="6" t="s">
        <v>19</v>
      </c>
      <c r="B942" s="7" t="s">
        <v>2162</v>
      </c>
      <c r="C942" s="6" t="s">
        <v>22</v>
      </c>
      <c r="D942" s="6" t="s">
        <v>2163</v>
      </c>
      <c r="E942" s="7" t="s">
        <v>2155</v>
      </c>
      <c r="F942" s="8" t="n">
        <v>6107.5</v>
      </c>
      <c r="G942" s="9" t="n">
        <v>6.66</v>
      </c>
      <c r="H942" s="8" t="n">
        <v>465803.04</v>
      </c>
      <c r="I942" s="8" t="n">
        <v>40584.07</v>
      </c>
      <c r="J942" s="8" t="n">
        <v>621314.55</v>
      </c>
      <c r="K942" s="8" t="n">
        <v>29166.92</v>
      </c>
      <c r="L942" s="8" t="n">
        <v>509885.04</v>
      </c>
      <c r="M942" s="8" t="n">
        <v>0</v>
      </c>
      <c r="N942" s="8" t="n">
        <v>111429.51</v>
      </c>
    </row>
    <row r="943" customFormat="false" ht="37.3" hidden="false" customHeight="true" outlineLevel="0" collapsed="false">
      <c r="A943" s="6" t="s">
        <v>20</v>
      </c>
      <c r="B943" s="7" t="s">
        <v>2164</v>
      </c>
      <c r="C943" s="6" t="s">
        <v>22</v>
      </c>
      <c r="D943" s="6" t="s">
        <v>2165</v>
      </c>
      <c r="E943" s="7" t="s">
        <v>2155</v>
      </c>
      <c r="F943" s="8" t="n">
        <v>5818.7</v>
      </c>
      <c r="G943" s="9" t="n">
        <v>6.66</v>
      </c>
      <c r="H943" s="8" t="n">
        <v>444782.39</v>
      </c>
      <c r="I943" s="8" t="n">
        <v>38752.51</v>
      </c>
      <c r="J943" s="8" t="n">
        <v>593275.61</v>
      </c>
      <c r="K943" s="8" t="n">
        <v>37675.36</v>
      </c>
      <c r="L943" s="8" t="n">
        <v>472282.57</v>
      </c>
      <c r="M943" s="8" t="n">
        <v>0</v>
      </c>
      <c r="N943" s="8" t="n">
        <v>120993.04</v>
      </c>
    </row>
    <row r="944" customFormat="false" ht="37.3" hidden="false" customHeight="true" outlineLevel="0" collapsed="false">
      <c r="A944" s="6" t="s">
        <v>32</v>
      </c>
      <c r="B944" s="7" t="s">
        <v>2166</v>
      </c>
      <c r="C944" s="6" t="s">
        <v>22</v>
      </c>
      <c r="D944" s="6" t="s">
        <v>2167</v>
      </c>
      <c r="E944" s="7" t="s">
        <v>2155</v>
      </c>
      <c r="F944" s="8" t="n">
        <v>10761.34</v>
      </c>
      <c r="G944" s="9" t="n">
        <v>6.66</v>
      </c>
      <c r="H944" s="8" t="n">
        <v>822073.35</v>
      </c>
      <c r="I944" s="8" t="n">
        <v>71670.58</v>
      </c>
      <c r="J944" s="8" t="n">
        <v>1095762.27</v>
      </c>
      <c r="K944" s="8" t="n">
        <v>54745.89</v>
      </c>
      <c r="L944" s="8" t="n">
        <v>752773.87</v>
      </c>
      <c r="M944" s="8" t="n">
        <v>0</v>
      </c>
      <c r="N944" s="8" t="n">
        <v>342988.4</v>
      </c>
    </row>
    <row r="945" customFormat="false" ht="37.3" hidden="false" customHeight="true" outlineLevel="0" collapsed="false">
      <c r="A945" s="6" t="s">
        <v>35</v>
      </c>
      <c r="B945" s="7" t="s">
        <v>2168</v>
      </c>
      <c r="C945" s="6" t="s">
        <v>22</v>
      </c>
      <c r="D945" s="6" t="s">
        <v>2169</v>
      </c>
      <c r="E945" s="7" t="s">
        <v>2155</v>
      </c>
      <c r="F945" s="8" t="n">
        <v>1029.5</v>
      </c>
      <c r="G945" s="9" t="n">
        <v>6.66</v>
      </c>
      <c r="H945" s="8" t="n">
        <v>78694.92</v>
      </c>
      <c r="I945" s="8" t="n">
        <v>6856.48</v>
      </c>
      <c r="J945" s="8" t="n">
        <v>104967.78</v>
      </c>
      <c r="K945" s="8" t="n">
        <v>4861.93</v>
      </c>
      <c r="L945" s="8" t="n">
        <v>21209.3</v>
      </c>
      <c r="M945" s="8" t="n">
        <v>0</v>
      </c>
      <c r="N945" s="8" t="n">
        <v>83758.48</v>
      </c>
    </row>
    <row r="946" customFormat="false" ht="27.5" hidden="false" customHeight="true" outlineLevel="0" collapsed="false"/>
    <row r="947" customFormat="false" ht="13.7" hidden="false" customHeight="true" outlineLevel="0" collapsed="false">
      <c r="M947" s="10" t="s">
        <v>2170</v>
      </c>
      <c r="N947" s="10"/>
    </row>
    <row r="948" customFormat="false" ht="13.7" hidden="false" customHeight="true" outlineLevel="0" collapsed="false">
      <c r="A948" s="4" t="s">
        <v>16</v>
      </c>
      <c r="B948" s="4" t="s">
        <v>17</v>
      </c>
      <c r="C948" s="4" t="s">
        <v>18</v>
      </c>
      <c r="D948" s="4" t="s">
        <v>19</v>
      </c>
      <c r="E948" s="4" t="s">
        <v>20</v>
      </c>
      <c r="F948" s="5" t="n">
        <v>6</v>
      </c>
      <c r="G948" s="5" t="n">
        <v>7</v>
      </c>
      <c r="H948" s="5" t="n">
        <v>8</v>
      </c>
      <c r="I948" s="5" t="n">
        <v>9</v>
      </c>
      <c r="J948" s="5" t="n">
        <v>10</v>
      </c>
      <c r="K948" s="5" t="n">
        <v>11</v>
      </c>
      <c r="L948" s="5" t="n">
        <v>12</v>
      </c>
      <c r="M948" s="5" t="n">
        <v>13</v>
      </c>
      <c r="N948" s="5" t="n">
        <v>14</v>
      </c>
    </row>
    <row r="949" customFormat="false" ht="37.3" hidden="false" customHeight="true" outlineLevel="0" collapsed="false">
      <c r="A949" s="6" t="s">
        <v>38</v>
      </c>
      <c r="B949" s="7" t="s">
        <v>2171</v>
      </c>
      <c r="C949" s="6" t="s">
        <v>22</v>
      </c>
      <c r="D949" s="6" t="s">
        <v>2172</v>
      </c>
      <c r="E949" s="7" t="s">
        <v>2155</v>
      </c>
      <c r="F949" s="8" t="n">
        <v>1937.3</v>
      </c>
      <c r="G949" s="9" t="n">
        <v>6.66</v>
      </c>
      <c r="H949" s="8" t="n">
        <v>148087.44</v>
      </c>
      <c r="I949" s="8" t="n">
        <v>12902.39</v>
      </c>
      <c r="J949" s="8" t="n">
        <v>197527.28</v>
      </c>
      <c r="K949" s="8" t="n">
        <v>8691.39</v>
      </c>
      <c r="L949" s="8" t="n">
        <v>89043.91</v>
      </c>
      <c r="M949" s="8" t="n">
        <v>18793.17</v>
      </c>
      <c r="N949" s="8" t="n">
        <f aca="false">108483.37+18793.17</f>
        <v>127276.54</v>
      </c>
    </row>
    <row r="950" customFormat="false" ht="37.3" hidden="false" customHeight="true" outlineLevel="0" collapsed="false">
      <c r="A950" s="6" t="s">
        <v>41</v>
      </c>
      <c r="B950" s="7" t="s">
        <v>2173</v>
      </c>
      <c r="C950" s="6" t="s">
        <v>22</v>
      </c>
      <c r="D950" s="6" t="s">
        <v>2174</v>
      </c>
      <c r="E950" s="7" t="s">
        <v>2155</v>
      </c>
      <c r="F950" s="8" t="n">
        <v>4490.4</v>
      </c>
      <c r="G950" s="9" t="n">
        <v>6.66</v>
      </c>
      <c r="H950" s="8" t="n">
        <v>342633.25</v>
      </c>
      <c r="I950" s="8" t="n">
        <v>29905.96</v>
      </c>
      <c r="J950" s="8" t="n">
        <v>456892.69</v>
      </c>
      <c r="K950" s="8" t="n">
        <v>23641.71</v>
      </c>
      <c r="L950" s="8" t="n">
        <v>230356.08</v>
      </c>
      <c r="M950" s="8" t="n">
        <v>0</v>
      </c>
      <c r="N950" s="8" t="n">
        <v>226536.61</v>
      </c>
    </row>
    <row r="951" customFormat="false" ht="37.3" hidden="false" customHeight="true" outlineLevel="0" collapsed="false">
      <c r="A951" s="6" t="s">
        <v>44</v>
      </c>
      <c r="B951" s="7" t="s">
        <v>2175</v>
      </c>
      <c r="C951" s="6" t="s">
        <v>22</v>
      </c>
      <c r="D951" s="6" t="s">
        <v>2176</v>
      </c>
      <c r="E951" s="7" t="s">
        <v>2155</v>
      </c>
      <c r="F951" s="8" t="n">
        <v>632.8</v>
      </c>
      <c r="G951" s="9" t="n">
        <v>6.66</v>
      </c>
      <c r="H951" s="8" t="n">
        <v>48371.4</v>
      </c>
      <c r="I951" s="8" t="n">
        <v>4214.45</v>
      </c>
      <c r="J951" s="8" t="n">
        <v>64520.46</v>
      </c>
      <c r="K951" s="8" t="n">
        <v>2778</v>
      </c>
      <c r="L951" s="8" t="n">
        <v>51431.79</v>
      </c>
      <c r="M951" s="8" t="n">
        <v>0</v>
      </c>
      <c r="N951" s="8" t="n">
        <v>13088.67</v>
      </c>
    </row>
    <row r="952" customFormat="false" ht="37.3" hidden="false" customHeight="true" outlineLevel="0" collapsed="false">
      <c r="A952" s="6" t="s">
        <v>47</v>
      </c>
      <c r="B952" s="7" t="s">
        <v>2177</v>
      </c>
      <c r="C952" s="6" t="s">
        <v>22</v>
      </c>
      <c r="D952" s="6" t="s">
        <v>2178</v>
      </c>
      <c r="E952" s="7" t="s">
        <v>2155</v>
      </c>
      <c r="F952" s="8" t="n">
        <v>3240.86</v>
      </c>
      <c r="G952" s="9" t="n">
        <v>6.66</v>
      </c>
      <c r="H952" s="8" t="n">
        <v>247731.96</v>
      </c>
      <c r="I952" s="8" t="n">
        <v>21584.09</v>
      </c>
      <c r="J952" s="8" t="n">
        <v>330438.66</v>
      </c>
      <c r="K952" s="8" t="n">
        <v>12181.94</v>
      </c>
      <c r="L952" s="8" t="n">
        <v>250299.84</v>
      </c>
      <c r="M952" s="8" t="n">
        <v>0</v>
      </c>
      <c r="N952" s="8" t="n">
        <v>80138.82</v>
      </c>
    </row>
    <row r="953" customFormat="false" ht="37.3" hidden="false" customHeight="true" outlineLevel="0" collapsed="false">
      <c r="A953" s="6" t="s">
        <v>50</v>
      </c>
      <c r="B953" s="7" t="s">
        <v>2179</v>
      </c>
      <c r="C953" s="6" t="s">
        <v>22</v>
      </c>
      <c r="D953" s="6" t="s">
        <v>2180</v>
      </c>
      <c r="E953" s="7" t="s">
        <v>2155</v>
      </c>
      <c r="F953" s="8" t="n">
        <v>8308</v>
      </c>
      <c r="G953" s="9" t="n">
        <v>6.66</v>
      </c>
      <c r="H953" s="8" t="n">
        <v>634896.63</v>
      </c>
      <c r="I953" s="8" t="n">
        <v>55331.35</v>
      </c>
      <c r="J953" s="8" t="n">
        <v>846779.45</v>
      </c>
      <c r="K953" s="8" t="n">
        <v>55278.47</v>
      </c>
      <c r="L953" s="8" t="n">
        <v>710617.13</v>
      </c>
      <c r="M953" s="8" t="n">
        <v>0</v>
      </c>
      <c r="N953" s="8" t="n">
        <v>136162.32</v>
      </c>
    </row>
    <row r="954" customFormat="false" ht="37.3" hidden="false" customHeight="true" outlineLevel="0" collapsed="false">
      <c r="A954" s="6" t="s">
        <v>54</v>
      </c>
      <c r="B954" s="7" t="s">
        <v>2181</v>
      </c>
      <c r="C954" s="6" t="s">
        <v>22</v>
      </c>
      <c r="D954" s="6" t="s">
        <v>2182</v>
      </c>
      <c r="E954" s="7" t="s">
        <v>2155</v>
      </c>
      <c r="F954" s="8" t="n">
        <v>1461.8</v>
      </c>
      <c r="G954" s="9" t="n">
        <v>6.66</v>
      </c>
      <c r="H954" s="8" t="n">
        <v>111740.16</v>
      </c>
      <c r="I954" s="8" t="n">
        <v>9735.6</v>
      </c>
      <c r="J954" s="8" t="n">
        <v>149045.38</v>
      </c>
      <c r="K954" s="8" t="n">
        <v>3159.9</v>
      </c>
      <c r="L954" s="8" t="n">
        <v>119280.53</v>
      </c>
      <c r="M954" s="8" t="n">
        <v>0</v>
      </c>
      <c r="N954" s="8" t="n">
        <v>29764.85</v>
      </c>
    </row>
    <row r="955" customFormat="false" ht="37.3" hidden="false" customHeight="true" outlineLevel="0" collapsed="false">
      <c r="A955" s="6" t="s">
        <v>57</v>
      </c>
      <c r="B955" s="7" t="s">
        <v>2183</v>
      </c>
      <c r="C955" s="6" t="s">
        <v>22</v>
      </c>
      <c r="D955" s="6" t="s">
        <v>2184</v>
      </c>
      <c r="E955" s="7" t="s">
        <v>2155</v>
      </c>
      <c r="F955" s="8" t="n">
        <v>4492</v>
      </c>
      <c r="G955" s="9" t="n">
        <v>6.66</v>
      </c>
      <c r="H955" s="8" t="n">
        <v>343368.96</v>
      </c>
      <c r="I955" s="8" t="n">
        <v>29916.74</v>
      </c>
      <c r="J955" s="8" t="n">
        <v>458004.92</v>
      </c>
      <c r="K955" s="8" t="n">
        <v>18211.51</v>
      </c>
      <c r="L955" s="8" t="n">
        <v>341544.01</v>
      </c>
      <c r="M955" s="8" t="n">
        <v>0</v>
      </c>
      <c r="N955" s="8" t="n">
        <v>116460.91</v>
      </c>
    </row>
    <row r="956" customFormat="false" ht="37.3" hidden="false" customHeight="true" outlineLevel="0" collapsed="false">
      <c r="A956" s="6" t="s">
        <v>60</v>
      </c>
      <c r="B956" s="7" t="s">
        <v>2185</v>
      </c>
      <c r="C956" s="6" t="s">
        <v>22</v>
      </c>
      <c r="D956" s="6" t="s">
        <v>2186</v>
      </c>
      <c r="E956" s="7" t="s">
        <v>2155</v>
      </c>
      <c r="F956" s="8" t="n">
        <v>4530.5</v>
      </c>
      <c r="G956" s="9" t="n">
        <v>6.66</v>
      </c>
      <c r="H956" s="8" t="n">
        <v>346311.28</v>
      </c>
      <c r="I956" s="8" t="n">
        <v>30173.11</v>
      </c>
      <c r="J956" s="8" t="n">
        <v>461929.78</v>
      </c>
      <c r="K956" s="8" t="n">
        <v>23317.79</v>
      </c>
      <c r="L956" s="8" t="n">
        <v>375762.48</v>
      </c>
      <c r="M956" s="8" t="n">
        <v>0</v>
      </c>
      <c r="N956" s="8" t="n">
        <v>86167.3</v>
      </c>
    </row>
    <row r="957" customFormat="false" ht="37.3" hidden="false" customHeight="true" outlineLevel="0" collapsed="false">
      <c r="A957" s="6" t="s">
        <v>63</v>
      </c>
      <c r="B957" s="7" t="s">
        <v>2187</v>
      </c>
      <c r="C957" s="6" t="s">
        <v>22</v>
      </c>
      <c r="D957" s="6" t="s">
        <v>2188</v>
      </c>
      <c r="E957" s="7" t="s">
        <v>2155</v>
      </c>
      <c r="F957" s="8" t="n">
        <v>403.9</v>
      </c>
      <c r="G957" s="9" t="n">
        <v>6.66</v>
      </c>
      <c r="H957" s="8" t="n">
        <v>30874.08</v>
      </c>
      <c r="I957" s="8" t="n">
        <v>2689.98</v>
      </c>
      <c r="J957" s="8" t="n">
        <v>41181.64</v>
      </c>
      <c r="K957" s="8" t="n">
        <v>809.17</v>
      </c>
      <c r="L957" s="8" t="n">
        <v>23379.14</v>
      </c>
      <c r="M957" s="8" t="n">
        <v>0</v>
      </c>
      <c r="N957" s="8" t="n">
        <v>17802.5</v>
      </c>
    </row>
    <row r="958" customFormat="false" ht="37.3" hidden="false" customHeight="true" outlineLevel="0" collapsed="false">
      <c r="A958" s="6" t="s">
        <v>66</v>
      </c>
      <c r="B958" s="7" t="s">
        <v>2189</v>
      </c>
      <c r="C958" s="6" t="s">
        <v>22</v>
      </c>
      <c r="D958" s="6" t="s">
        <v>2190</v>
      </c>
      <c r="E958" s="7" t="s">
        <v>2155</v>
      </c>
      <c r="F958" s="8" t="n">
        <v>7315.8</v>
      </c>
      <c r="G958" s="9" t="n">
        <v>6.66</v>
      </c>
      <c r="H958" s="8" t="n">
        <v>557533.31</v>
      </c>
      <c r="I958" s="8" t="n">
        <v>48576.16</v>
      </c>
      <c r="J958" s="8" t="n">
        <v>743669.32</v>
      </c>
      <c r="K958" s="8" t="n">
        <v>39465.88</v>
      </c>
      <c r="L958" s="8" t="n">
        <v>320840.22</v>
      </c>
      <c r="M958" s="8" t="n">
        <v>0</v>
      </c>
      <c r="N958" s="8" t="n">
        <v>422829.1</v>
      </c>
    </row>
    <row r="959" customFormat="false" ht="37.3" hidden="false" customHeight="true" outlineLevel="0" collapsed="false">
      <c r="A959" s="6" t="s">
        <v>69</v>
      </c>
      <c r="B959" s="7" t="s">
        <v>2191</v>
      </c>
      <c r="C959" s="6" t="s">
        <v>22</v>
      </c>
      <c r="D959" s="6" t="s">
        <v>2192</v>
      </c>
      <c r="E959" s="7" t="s">
        <v>2155</v>
      </c>
      <c r="F959" s="8" t="n">
        <v>5806.73</v>
      </c>
      <c r="G959" s="9" t="n">
        <v>6.66</v>
      </c>
      <c r="H959" s="8" t="n">
        <v>443867.04</v>
      </c>
      <c r="I959" s="8" t="n">
        <v>38672.82</v>
      </c>
      <c r="J959" s="8" t="n">
        <v>592060.72</v>
      </c>
      <c r="K959" s="8" t="n">
        <v>30083.37</v>
      </c>
      <c r="L959" s="8" t="n">
        <v>212333.94</v>
      </c>
      <c r="M959" s="8" t="n">
        <v>0</v>
      </c>
      <c r="N959" s="8" t="n">
        <v>379726.78</v>
      </c>
    </row>
    <row r="960" customFormat="false" ht="37.3" hidden="false" customHeight="true" outlineLevel="0" collapsed="false">
      <c r="A960" s="6" t="s">
        <v>72</v>
      </c>
      <c r="B960" s="7" t="s">
        <v>2193</v>
      </c>
      <c r="C960" s="6" t="s">
        <v>22</v>
      </c>
      <c r="D960" s="6" t="s">
        <v>2194</v>
      </c>
      <c r="E960" s="7" t="s">
        <v>2155</v>
      </c>
      <c r="F960" s="8" t="n">
        <v>7666.8</v>
      </c>
      <c r="G960" s="9" t="n">
        <v>6.66</v>
      </c>
      <c r="H960" s="8" t="n">
        <v>582881.16</v>
      </c>
      <c r="I960" s="8" t="n">
        <v>50784.68</v>
      </c>
      <c r="J960" s="8" t="n">
        <v>777479.68</v>
      </c>
      <c r="K960" s="8" t="n">
        <v>58668.09</v>
      </c>
      <c r="L960" s="8" t="n">
        <v>522338.94</v>
      </c>
      <c r="M960" s="8" t="n">
        <v>0</v>
      </c>
      <c r="N960" s="8" t="n">
        <v>255140.74</v>
      </c>
    </row>
    <row r="961" customFormat="false" ht="19.7" hidden="false" customHeight="true" outlineLevel="0" collapsed="false"/>
    <row r="962" customFormat="false" ht="13.7" hidden="false" customHeight="true" outlineLevel="0" collapsed="false">
      <c r="M962" s="10" t="s">
        <v>2195</v>
      </c>
      <c r="N962" s="10"/>
    </row>
    <row r="963" customFormat="false" ht="13.7" hidden="false" customHeight="true" outlineLevel="0" collapsed="false">
      <c r="A963" s="4" t="s">
        <v>16</v>
      </c>
      <c r="B963" s="4" t="s">
        <v>17</v>
      </c>
      <c r="C963" s="4" t="s">
        <v>18</v>
      </c>
      <c r="D963" s="4" t="s">
        <v>19</v>
      </c>
      <c r="E963" s="4" t="s">
        <v>20</v>
      </c>
      <c r="F963" s="5" t="n">
        <v>6</v>
      </c>
      <c r="G963" s="5" t="n">
        <v>7</v>
      </c>
      <c r="H963" s="5" t="n">
        <v>8</v>
      </c>
      <c r="I963" s="5" t="n">
        <v>9</v>
      </c>
      <c r="J963" s="5" t="n">
        <v>10</v>
      </c>
      <c r="K963" s="5" t="n">
        <v>11</v>
      </c>
      <c r="L963" s="5" t="n">
        <v>12</v>
      </c>
      <c r="M963" s="5" t="n">
        <v>13</v>
      </c>
      <c r="N963" s="5" t="n">
        <v>14</v>
      </c>
    </row>
    <row r="964" customFormat="false" ht="37.3" hidden="false" customHeight="true" outlineLevel="0" collapsed="false">
      <c r="A964" s="6" t="s">
        <v>75</v>
      </c>
      <c r="B964" s="7" t="s">
        <v>2196</v>
      </c>
      <c r="C964" s="6" t="s">
        <v>22</v>
      </c>
      <c r="D964" s="6" t="s">
        <v>2197</v>
      </c>
      <c r="E964" s="7" t="s">
        <v>2155</v>
      </c>
      <c r="F964" s="8" t="n">
        <v>2682.6</v>
      </c>
      <c r="G964" s="9" t="n">
        <v>6.66</v>
      </c>
      <c r="H964" s="8" t="n">
        <v>205058.04</v>
      </c>
      <c r="I964" s="8" t="n">
        <v>17866.13</v>
      </c>
      <c r="J964" s="8" t="n">
        <v>273518.04</v>
      </c>
      <c r="K964" s="8" t="n">
        <v>15205.52</v>
      </c>
      <c r="L964" s="8" t="n">
        <v>103220.59</v>
      </c>
      <c r="M964" s="8" t="n">
        <v>2799.74</v>
      </c>
      <c r="N964" s="8" t="n">
        <f aca="false">170297.45+2799.74</f>
        <v>173097.19</v>
      </c>
    </row>
    <row r="965" customFormat="false" ht="37.3" hidden="false" customHeight="true" outlineLevel="0" collapsed="false">
      <c r="A965" s="6" t="s">
        <v>78</v>
      </c>
      <c r="B965" s="7" t="s">
        <v>2198</v>
      </c>
      <c r="C965" s="6" t="s">
        <v>22</v>
      </c>
      <c r="D965" s="6" t="s">
        <v>2199</v>
      </c>
      <c r="E965" s="7" t="s">
        <v>2155</v>
      </c>
      <c r="F965" s="8" t="n">
        <v>516.6</v>
      </c>
      <c r="G965" s="9" t="n">
        <v>7.03</v>
      </c>
      <c r="H965" s="8" t="n">
        <v>43394.76</v>
      </c>
      <c r="I965" s="8" t="n">
        <v>3631.72</v>
      </c>
      <c r="J965" s="8" t="n">
        <v>57890.6</v>
      </c>
      <c r="K965" s="8" t="n">
        <v>5070.69</v>
      </c>
      <c r="L965" s="8" t="n">
        <v>27328.94</v>
      </c>
      <c r="M965" s="8" t="n">
        <v>0</v>
      </c>
      <c r="N965" s="8" t="n">
        <v>30561.66</v>
      </c>
    </row>
    <row r="966" customFormat="false" ht="37.3" hidden="false" customHeight="true" outlineLevel="0" collapsed="false">
      <c r="A966" s="6" t="s">
        <v>81</v>
      </c>
      <c r="B966" s="7" t="s">
        <v>2200</v>
      </c>
      <c r="C966" s="6" t="s">
        <v>22</v>
      </c>
      <c r="D966" s="6" t="s">
        <v>2201</v>
      </c>
      <c r="E966" s="7" t="s">
        <v>2155</v>
      </c>
      <c r="F966" s="8" t="n">
        <v>1806.2</v>
      </c>
      <c r="G966" s="9" t="n">
        <v>6.66</v>
      </c>
      <c r="H966" s="8" t="n">
        <v>138066.12</v>
      </c>
      <c r="I966" s="8" t="n">
        <v>12029.32</v>
      </c>
      <c r="J966" s="8" t="n">
        <v>184160.42</v>
      </c>
      <c r="K966" s="8" t="n">
        <v>13572.13</v>
      </c>
      <c r="L966" s="8" t="n">
        <v>177627.98</v>
      </c>
      <c r="M966" s="8" t="n">
        <v>25602.22</v>
      </c>
      <c r="N966" s="8" t="n">
        <f aca="false">6532.44+25602.22</f>
        <v>32134.66</v>
      </c>
    </row>
    <row r="967" customFormat="false" ht="37.3" hidden="false" customHeight="true" outlineLevel="0" collapsed="false">
      <c r="A967" s="6" t="s">
        <v>84</v>
      </c>
      <c r="B967" s="7" t="s">
        <v>2202</v>
      </c>
      <c r="C967" s="6" t="s">
        <v>22</v>
      </c>
      <c r="D967" s="6" t="s">
        <v>2203</v>
      </c>
      <c r="E967" s="7" t="s">
        <v>2155</v>
      </c>
      <c r="F967" s="8" t="n">
        <v>4863</v>
      </c>
      <c r="G967" s="9" t="n">
        <v>6.66</v>
      </c>
      <c r="H967" s="8" t="n">
        <v>371728.78</v>
      </c>
      <c r="I967" s="8" t="n">
        <v>32387.55</v>
      </c>
      <c r="J967" s="8" t="n">
        <v>495832.64</v>
      </c>
      <c r="K967" s="8" t="n">
        <v>26318.32</v>
      </c>
      <c r="L967" s="8" t="n">
        <v>375709.73</v>
      </c>
      <c r="M967" s="8" t="n">
        <v>0</v>
      </c>
      <c r="N967" s="8" t="n">
        <v>120122.91</v>
      </c>
    </row>
    <row r="968" customFormat="false" ht="37.3" hidden="false" customHeight="true" outlineLevel="0" collapsed="false">
      <c r="A968" s="6" t="s">
        <v>87</v>
      </c>
      <c r="B968" s="7" t="s">
        <v>2204</v>
      </c>
      <c r="C968" s="6" t="s">
        <v>22</v>
      </c>
      <c r="D968" s="6" t="s">
        <v>2205</v>
      </c>
      <c r="E968" s="7" t="s">
        <v>2155</v>
      </c>
      <c r="F968" s="8" t="n">
        <v>2882.3</v>
      </c>
      <c r="G968" s="9" t="n">
        <v>6.66</v>
      </c>
      <c r="H968" s="8" t="n">
        <v>220323.48</v>
      </c>
      <c r="I968" s="8" t="n">
        <v>19196.1</v>
      </c>
      <c r="J968" s="8" t="n">
        <v>293879.76</v>
      </c>
      <c r="K968" s="8" t="n">
        <v>14083.23</v>
      </c>
      <c r="L968" s="8" t="n">
        <v>223336.5</v>
      </c>
      <c r="M968" s="8" t="n">
        <v>0</v>
      </c>
      <c r="N968" s="8" t="n">
        <v>70543.26</v>
      </c>
    </row>
    <row r="969" customFormat="false" ht="37.3" hidden="false" customHeight="true" outlineLevel="0" collapsed="false">
      <c r="A969" s="6" t="s">
        <v>90</v>
      </c>
      <c r="B969" s="7" t="s">
        <v>2206</v>
      </c>
      <c r="C969" s="6" t="s">
        <v>22</v>
      </c>
      <c r="D969" s="6" t="s">
        <v>2207</v>
      </c>
      <c r="E969" s="7" t="s">
        <v>2155</v>
      </c>
      <c r="F969" s="8" t="n">
        <v>5709.3</v>
      </c>
      <c r="G969" s="9" t="n">
        <v>6.66</v>
      </c>
      <c r="H969" s="8" t="n">
        <v>436310.47</v>
      </c>
      <c r="I969" s="8" t="n">
        <v>38023.94</v>
      </c>
      <c r="J969" s="8" t="n">
        <v>581907.91</v>
      </c>
      <c r="K969" s="8" t="n">
        <v>46841.75</v>
      </c>
      <c r="L969" s="8" t="n">
        <v>482753.58</v>
      </c>
      <c r="M969" s="8" t="n">
        <v>0</v>
      </c>
      <c r="N969" s="8" t="n">
        <v>99154.33</v>
      </c>
    </row>
    <row r="970" customFormat="false" ht="37.3" hidden="false" customHeight="true" outlineLevel="0" collapsed="false">
      <c r="A970" s="6" t="s">
        <v>93</v>
      </c>
      <c r="B970" s="7" t="s">
        <v>2208</v>
      </c>
      <c r="C970" s="6" t="s">
        <v>22</v>
      </c>
      <c r="D970" s="6" t="s">
        <v>2209</v>
      </c>
      <c r="E970" s="7" t="s">
        <v>2155</v>
      </c>
      <c r="F970" s="8" t="n">
        <v>1953.3</v>
      </c>
      <c r="G970" s="9" t="n">
        <v>6.66</v>
      </c>
      <c r="H970" s="8" t="n">
        <v>141936.92</v>
      </c>
      <c r="I970" s="8" t="n">
        <v>13009.05</v>
      </c>
      <c r="J970" s="8" t="n">
        <v>186478.26</v>
      </c>
      <c r="K970" s="8" t="n">
        <v>5164.57</v>
      </c>
      <c r="L970" s="8" t="n">
        <v>91741.92</v>
      </c>
      <c r="M970" s="8" t="n">
        <v>0</v>
      </c>
      <c r="N970" s="8" t="n">
        <v>94736.34</v>
      </c>
    </row>
    <row r="971" customFormat="false" ht="37.3" hidden="false" customHeight="true" outlineLevel="0" collapsed="false">
      <c r="A971" s="6" t="s">
        <v>96</v>
      </c>
      <c r="B971" s="7" t="s">
        <v>2210</v>
      </c>
      <c r="C971" s="6" t="s">
        <v>22</v>
      </c>
      <c r="D971" s="6" t="s">
        <v>2211</v>
      </c>
      <c r="E971" s="7" t="s">
        <v>2155</v>
      </c>
      <c r="F971" s="8" t="n">
        <v>5544.8</v>
      </c>
      <c r="G971" s="9" t="n">
        <v>6.66</v>
      </c>
      <c r="H971" s="8" t="n">
        <v>423877.15</v>
      </c>
      <c r="I971" s="8" t="n">
        <v>36928.41</v>
      </c>
      <c r="J971" s="8" t="n">
        <v>565390.25</v>
      </c>
      <c r="K971" s="8" t="n">
        <v>23779.41</v>
      </c>
      <c r="L971" s="8" t="n">
        <v>370602.58</v>
      </c>
      <c r="M971" s="8" t="n">
        <v>0</v>
      </c>
      <c r="N971" s="8" t="n">
        <v>194787.67</v>
      </c>
    </row>
    <row r="972" customFormat="false" ht="37.3" hidden="false" customHeight="true" outlineLevel="0" collapsed="false">
      <c r="A972" s="6" t="s">
        <v>99</v>
      </c>
      <c r="B972" s="7" t="s">
        <v>2212</v>
      </c>
      <c r="C972" s="6" t="s">
        <v>22</v>
      </c>
      <c r="D972" s="6" t="s">
        <v>2213</v>
      </c>
      <c r="E972" s="7" t="s">
        <v>2155</v>
      </c>
      <c r="F972" s="8" t="n">
        <v>2333.6</v>
      </c>
      <c r="G972" s="9" t="n">
        <v>6.66</v>
      </c>
      <c r="H972" s="8" t="n">
        <v>178380.84</v>
      </c>
      <c r="I972" s="8" t="n">
        <v>15541.76</v>
      </c>
      <c r="J972" s="8" t="n">
        <v>237934.28</v>
      </c>
      <c r="K972" s="8" t="n">
        <v>16077.98</v>
      </c>
      <c r="L972" s="8" t="n">
        <v>94654.74</v>
      </c>
      <c r="M972" s="8" t="n">
        <v>0</v>
      </c>
      <c r="N972" s="8" t="n">
        <v>143279.54</v>
      </c>
    </row>
    <row r="973" customFormat="false" ht="37.3" hidden="false" customHeight="true" outlineLevel="0" collapsed="false">
      <c r="A973" s="6" t="s">
        <v>102</v>
      </c>
      <c r="B973" s="7" t="s">
        <v>2214</v>
      </c>
      <c r="C973" s="6" t="s">
        <v>22</v>
      </c>
      <c r="D973" s="6" t="s">
        <v>2215</v>
      </c>
      <c r="E973" s="7" t="s">
        <v>2155</v>
      </c>
      <c r="F973" s="8" t="n">
        <v>4392.7</v>
      </c>
      <c r="G973" s="9" t="n">
        <v>6.66</v>
      </c>
      <c r="H973" s="8" t="n">
        <v>335781.65</v>
      </c>
      <c r="I973" s="8" t="n">
        <v>29255.36</v>
      </c>
      <c r="J973" s="8" t="n">
        <v>447885.77</v>
      </c>
      <c r="K973" s="8" t="n">
        <v>44410.9</v>
      </c>
      <c r="L973" s="8" t="n">
        <v>153164.65</v>
      </c>
      <c r="M973" s="8" t="n">
        <v>0</v>
      </c>
      <c r="N973" s="8" t="n">
        <v>294721.12</v>
      </c>
    </row>
    <row r="974" customFormat="false" ht="37.3" hidden="false" customHeight="true" outlineLevel="0" collapsed="false">
      <c r="A974" s="6" t="s">
        <v>105</v>
      </c>
      <c r="B974" s="7" t="s">
        <v>2216</v>
      </c>
      <c r="C974" s="6" t="s">
        <v>22</v>
      </c>
      <c r="D974" s="6" t="s">
        <v>2217</v>
      </c>
      <c r="E974" s="7" t="s">
        <v>2155</v>
      </c>
      <c r="F974" s="8" t="n">
        <v>732.2</v>
      </c>
      <c r="G974" s="9" t="n">
        <v>7</v>
      </c>
      <c r="H974" s="8" t="n">
        <v>61505.04</v>
      </c>
      <c r="I974" s="8" t="n">
        <v>5125.4</v>
      </c>
      <c r="J974" s="8" t="n">
        <v>82006.64</v>
      </c>
      <c r="K974" s="8" t="n">
        <v>8386.95</v>
      </c>
      <c r="L974" s="8" t="n">
        <v>61198.4</v>
      </c>
      <c r="M974" s="8" t="n">
        <v>0</v>
      </c>
      <c r="N974" s="8" t="n">
        <v>20808.24</v>
      </c>
    </row>
    <row r="975" customFormat="false" ht="37.3" hidden="false" customHeight="true" outlineLevel="0" collapsed="false">
      <c r="A975" s="6" t="s">
        <v>108</v>
      </c>
      <c r="B975" s="7" t="s">
        <v>2218</v>
      </c>
      <c r="C975" s="6" t="s">
        <v>22</v>
      </c>
      <c r="D975" s="6" t="s">
        <v>2219</v>
      </c>
      <c r="E975" s="7" t="s">
        <v>2155</v>
      </c>
      <c r="F975" s="8" t="n">
        <v>913.3</v>
      </c>
      <c r="G975" s="9" t="n">
        <v>6.66</v>
      </c>
      <c r="H975" s="8" t="n">
        <v>69813.11</v>
      </c>
      <c r="I975" s="8" t="n">
        <v>6082.59</v>
      </c>
      <c r="J975" s="8" t="n">
        <v>93120.57</v>
      </c>
      <c r="K975" s="8" t="n">
        <v>1667.38</v>
      </c>
      <c r="L975" s="8" t="n">
        <v>64336.66</v>
      </c>
      <c r="M975" s="8" t="n">
        <v>0</v>
      </c>
      <c r="N975" s="8" t="n">
        <v>28783.91</v>
      </c>
    </row>
    <row r="976" customFormat="false" ht="19.7" hidden="false" customHeight="true" outlineLevel="0" collapsed="false"/>
    <row r="977" customFormat="false" ht="13.7" hidden="false" customHeight="true" outlineLevel="0" collapsed="false">
      <c r="M977" s="10" t="s">
        <v>2220</v>
      </c>
      <c r="N977" s="10"/>
    </row>
    <row r="978" customFormat="false" ht="13.7" hidden="false" customHeight="true" outlineLevel="0" collapsed="false">
      <c r="A978" s="4" t="s">
        <v>16</v>
      </c>
      <c r="B978" s="4" t="s">
        <v>17</v>
      </c>
      <c r="C978" s="4" t="s">
        <v>18</v>
      </c>
      <c r="D978" s="4" t="s">
        <v>19</v>
      </c>
      <c r="E978" s="4" t="s">
        <v>20</v>
      </c>
      <c r="F978" s="5" t="n">
        <v>6</v>
      </c>
      <c r="G978" s="5" t="n">
        <v>7</v>
      </c>
      <c r="H978" s="5" t="n">
        <v>8</v>
      </c>
      <c r="I978" s="5" t="n">
        <v>9</v>
      </c>
      <c r="J978" s="5" t="n">
        <v>10</v>
      </c>
      <c r="K978" s="5" t="n">
        <v>11</v>
      </c>
      <c r="L978" s="5" t="n">
        <v>12</v>
      </c>
      <c r="M978" s="5" t="n">
        <v>13</v>
      </c>
      <c r="N978" s="5" t="n">
        <v>14</v>
      </c>
    </row>
    <row r="979" customFormat="false" ht="37.3" hidden="false" customHeight="true" outlineLevel="0" collapsed="false">
      <c r="A979" s="6" t="s">
        <v>111</v>
      </c>
      <c r="B979" s="7" t="s">
        <v>2221</v>
      </c>
      <c r="C979" s="6" t="s">
        <v>22</v>
      </c>
      <c r="D979" s="6" t="s">
        <v>2222</v>
      </c>
      <c r="E979" s="7" t="s">
        <v>2155</v>
      </c>
      <c r="F979" s="8" t="n">
        <v>501.1</v>
      </c>
      <c r="G979" s="9" t="n">
        <v>6.66</v>
      </c>
      <c r="H979" s="8" t="n">
        <v>38304</v>
      </c>
      <c r="I979" s="8" t="n">
        <v>3337.33</v>
      </c>
      <c r="J979" s="8" t="n">
        <v>51092.06</v>
      </c>
      <c r="K979" s="8" t="n">
        <v>3663.54</v>
      </c>
      <c r="L979" s="8" t="n">
        <v>21564.09</v>
      </c>
      <c r="M979" s="8" t="n">
        <v>0</v>
      </c>
      <c r="N979" s="8" t="n">
        <v>29527.97</v>
      </c>
    </row>
    <row r="980" customFormat="false" ht="37.3" hidden="false" customHeight="true" outlineLevel="0" collapsed="false">
      <c r="A980" s="6" t="s">
        <v>114</v>
      </c>
      <c r="B980" s="7" t="s">
        <v>2223</v>
      </c>
      <c r="C980" s="6" t="s">
        <v>22</v>
      </c>
      <c r="D980" s="6" t="s">
        <v>2224</v>
      </c>
      <c r="E980" s="7" t="s">
        <v>2155</v>
      </c>
      <c r="F980" s="8" t="n">
        <v>3338.2</v>
      </c>
      <c r="G980" s="9" t="n">
        <v>6.66</v>
      </c>
      <c r="H980" s="8" t="n">
        <v>255172.46</v>
      </c>
      <c r="I980" s="8" t="n">
        <v>22232.34</v>
      </c>
      <c r="J980" s="8" t="n">
        <v>340363.44</v>
      </c>
      <c r="K980" s="8" t="n">
        <v>13720.03</v>
      </c>
      <c r="L980" s="8" t="n">
        <v>262930.32</v>
      </c>
      <c r="M980" s="8" t="n">
        <v>0</v>
      </c>
      <c r="N980" s="8" t="n">
        <v>77433.12</v>
      </c>
    </row>
    <row r="981" customFormat="false" ht="37.3" hidden="false" customHeight="true" outlineLevel="0" collapsed="false">
      <c r="A981" s="6" t="s">
        <v>117</v>
      </c>
      <c r="B981" s="7" t="s">
        <v>2225</v>
      </c>
      <c r="C981" s="6" t="s">
        <v>22</v>
      </c>
      <c r="D981" s="6" t="s">
        <v>2226</v>
      </c>
      <c r="E981" s="7" t="s">
        <v>2155</v>
      </c>
      <c r="F981" s="8" t="n">
        <v>4316.6</v>
      </c>
      <c r="G981" s="9" t="n">
        <v>6.66</v>
      </c>
      <c r="H981" s="8" t="n">
        <v>329961.59</v>
      </c>
      <c r="I981" s="8" t="n">
        <v>28748.48</v>
      </c>
      <c r="J981" s="8" t="n">
        <v>440121.07</v>
      </c>
      <c r="K981" s="8" t="n">
        <v>8428.13</v>
      </c>
      <c r="L981" s="8" t="n">
        <v>328992.33</v>
      </c>
      <c r="M981" s="8" t="n">
        <v>0</v>
      </c>
      <c r="N981" s="8" t="n">
        <v>111128.74</v>
      </c>
    </row>
    <row r="982" customFormat="false" ht="37.3" hidden="false" customHeight="true" outlineLevel="0" collapsed="false">
      <c r="A982" s="6" t="s">
        <v>120</v>
      </c>
      <c r="B982" s="7" t="s">
        <v>2227</v>
      </c>
      <c r="C982" s="6" t="s">
        <v>22</v>
      </c>
      <c r="D982" s="6" t="s">
        <v>2228</v>
      </c>
      <c r="E982" s="7" t="s">
        <v>2155</v>
      </c>
      <c r="F982" s="8" t="n">
        <v>921.5</v>
      </c>
      <c r="G982" s="9" t="n">
        <v>6.66</v>
      </c>
      <c r="H982" s="8" t="n">
        <v>70439.64</v>
      </c>
      <c r="I982" s="8" t="n">
        <v>6137.19</v>
      </c>
      <c r="J982" s="8" t="n">
        <v>93956.32</v>
      </c>
      <c r="K982" s="8" t="n">
        <v>3970.62</v>
      </c>
      <c r="L982" s="8" t="n">
        <v>67368.86</v>
      </c>
      <c r="M982" s="8" t="n">
        <v>0</v>
      </c>
      <c r="N982" s="8" t="n">
        <v>26587.46</v>
      </c>
    </row>
    <row r="983" customFormat="false" ht="37.3" hidden="false" customHeight="true" outlineLevel="0" collapsed="false">
      <c r="A983" s="6" t="s">
        <v>124</v>
      </c>
      <c r="B983" s="7" t="s">
        <v>2229</v>
      </c>
      <c r="C983" s="6" t="s">
        <v>22</v>
      </c>
      <c r="D983" s="6" t="s">
        <v>2230</v>
      </c>
      <c r="E983" s="7" t="s">
        <v>2155</v>
      </c>
      <c r="F983" s="8" t="n">
        <v>5812.9</v>
      </c>
      <c r="G983" s="9" t="n">
        <v>6.66</v>
      </c>
      <c r="H983" s="8" t="n">
        <v>444338.41</v>
      </c>
      <c r="I983" s="8" t="n">
        <v>38713.95</v>
      </c>
      <c r="J983" s="8" t="n">
        <v>592683.71</v>
      </c>
      <c r="K983" s="8" t="n">
        <v>10127.72</v>
      </c>
      <c r="L983" s="8" t="n">
        <v>426569.08</v>
      </c>
      <c r="M983" s="8" t="n">
        <v>0</v>
      </c>
      <c r="N983" s="8" t="n">
        <v>166114.63</v>
      </c>
    </row>
    <row r="984" customFormat="false" ht="37.3" hidden="false" customHeight="true" outlineLevel="0" collapsed="false">
      <c r="A984" s="6" t="s">
        <v>127</v>
      </c>
      <c r="B984" s="7" t="s">
        <v>2231</v>
      </c>
      <c r="C984" s="6" t="s">
        <v>22</v>
      </c>
      <c r="D984" s="6" t="s">
        <v>2232</v>
      </c>
      <c r="E984" s="7" t="s">
        <v>2155</v>
      </c>
      <c r="F984" s="8" t="n">
        <v>2627.1</v>
      </c>
      <c r="G984" s="9" t="n">
        <v>6.66</v>
      </c>
      <c r="H984" s="8" t="n">
        <v>200815.92</v>
      </c>
      <c r="I984" s="8" t="n">
        <v>17496.5</v>
      </c>
      <c r="J984" s="8" t="n">
        <v>267859.56</v>
      </c>
      <c r="K984" s="8" t="n">
        <v>12818.14</v>
      </c>
      <c r="L984" s="8" t="n">
        <v>141218.36</v>
      </c>
      <c r="M984" s="8" t="n">
        <v>141218.36</v>
      </c>
      <c r="N984" s="8" t="n">
        <v>126641.2</v>
      </c>
    </row>
    <row r="985" customFormat="false" ht="37.3" hidden="false" customHeight="true" outlineLevel="0" collapsed="false">
      <c r="A985" s="6" t="s">
        <v>130</v>
      </c>
      <c r="B985" s="7" t="s">
        <v>2233</v>
      </c>
      <c r="C985" s="6" t="s">
        <v>22</v>
      </c>
      <c r="D985" s="6" t="s">
        <v>2234</v>
      </c>
      <c r="E985" s="7" t="s">
        <v>2155</v>
      </c>
      <c r="F985" s="8" t="n">
        <v>14987.5</v>
      </c>
      <c r="G985" s="9" t="n">
        <v>6.66</v>
      </c>
      <c r="H985" s="8" t="n">
        <v>1145645.73</v>
      </c>
      <c r="I985" s="8" t="n">
        <v>99816.78</v>
      </c>
      <c r="J985" s="8" t="n">
        <v>1528126.8</v>
      </c>
      <c r="K985" s="8" t="n">
        <v>78385.72</v>
      </c>
      <c r="L985" s="8" t="n">
        <v>968842.01</v>
      </c>
      <c r="M985" s="8" t="n">
        <v>0</v>
      </c>
      <c r="N985" s="8" t="n">
        <v>559284.79</v>
      </c>
    </row>
    <row r="986" customFormat="false" ht="37.3" hidden="false" customHeight="true" outlineLevel="0" collapsed="false">
      <c r="A986" s="6" t="s">
        <v>133</v>
      </c>
      <c r="B986" s="7" t="s">
        <v>2235</v>
      </c>
      <c r="C986" s="6" t="s">
        <v>22</v>
      </c>
      <c r="D986" s="6" t="s">
        <v>2236</v>
      </c>
      <c r="E986" s="7" t="s">
        <v>2155</v>
      </c>
      <c r="F986" s="8" t="n">
        <v>1266</v>
      </c>
      <c r="G986" s="9" t="n">
        <v>6.66</v>
      </c>
      <c r="H986" s="8" t="n">
        <v>96773.4</v>
      </c>
      <c r="I986" s="8" t="n">
        <v>8431.57</v>
      </c>
      <c r="J986" s="8" t="n">
        <v>129081.74</v>
      </c>
      <c r="K986" s="8" t="n">
        <v>3862.73</v>
      </c>
      <c r="L986" s="8" t="n">
        <v>41162.99</v>
      </c>
      <c r="M986" s="8" t="n">
        <v>0</v>
      </c>
      <c r="N986" s="8" t="n">
        <v>87918.75</v>
      </c>
    </row>
    <row r="987" customFormat="false" ht="37.3" hidden="false" customHeight="true" outlineLevel="0" collapsed="false">
      <c r="A987" s="6" t="s">
        <v>136</v>
      </c>
      <c r="B987" s="7" t="s">
        <v>2237</v>
      </c>
      <c r="C987" s="6" t="s">
        <v>22</v>
      </c>
      <c r="D987" s="6" t="s">
        <v>2238</v>
      </c>
      <c r="E987" s="7" t="s">
        <v>2155</v>
      </c>
      <c r="F987" s="8" t="n">
        <v>8487.37</v>
      </c>
      <c r="G987" s="9" t="n">
        <v>6.66</v>
      </c>
      <c r="H987" s="8" t="n">
        <v>648655.06</v>
      </c>
      <c r="I987" s="8" t="n">
        <v>56525.92</v>
      </c>
      <c r="J987" s="8" t="n">
        <v>865022.32</v>
      </c>
      <c r="K987" s="8" t="n">
        <v>20949.22</v>
      </c>
      <c r="L987" s="8" t="n">
        <v>255152.37</v>
      </c>
      <c r="M987" s="8" t="n">
        <v>0</v>
      </c>
      <c r="N987" s="8" t="n">
        <v>609869.95</v>
      </c>
    </row>
    <row r="988" customFormat="false" ht="37.3" hidden="false" customHeight="true" outlineLevel="0" collapsed="false">
      <c r="A988" s="6" t="s">
        <v>139</v>
      </c>
      <c r="B988" s="7" t="s">
        <v>2239</v>
      </c>
      <c r="C988" s="6" t="s">
        <v>22</v>
      </c>
      <c r="D988" s="6" t="s">
        <v>2240</v>
      </c>
      <c r="E988" s="7" t="s">
        <v>2155</v>
      </c>
      <c r="F988" s="8" t="n">
        <v>757.3</v>
      </c>
      <c r="G988" s="9" t="n">
        <v>6.66</v>
      </c>
      <c r="H988" s="8" t="n">
        <v>57887.88</v>
      </c>
      <c r="I988" s="8" t="n">
        <v>5043.6</v>
      </c>
      <c r="J988" s="8" t="n">
        <v>77214.14</v>
      </c>
      <c r="K988" s="8" t="n">
        <v>2390.76</v>
      </c>
      <c r="L988" s="8" t="n">
        <v>56295.51</v>
      </c>
      <c r="M988" s="8" t="n">
        <v>546.56</v>
      </c>
      <c r="N988" s="8" t="n">
        <f aca="false">20918.63+546.56</f>
        <v>21465.19</v>
      </c>
    </row>
    <row r="989" customFormat="false" ht="37.3" hidden="false" customHeight="true" outlineLevel="0" collapsed="false">
      <c r="A989" s="6" t="s">
        <v>142</v>
      </c>
      <c r="B989" s="7" t="s">
        <v>2241</v>
      </c>
      <c r="C989" s="6" t="s">
        <v>22</v>
      </c>
      <c r="D989" s="6" t="s">
        <v>2242</v>
      </c>
      <c r="E989" s="7" t="s">
        <v>2155</v>
      </c>
      <c r="F989" s="8" t="n">
        <v>3448.7</v>
      </c>
      <c r="G989" s="9" t="n">
        <v>6.66</v>
      </c>
      <c r="H989" s="8" t="n">
        <v>263619.12</v>
      </c>
      <c r="I989" s="8" t="n">
        <v>22968.38</v>
      </c>
      <c r="J989" s="8" t="n">
        <v>351630.08</v>
      </c>
      <c r="K989" s="8" t="n">
        <v>19638.06</v>
      </c>
      <c r="L989" s="8" t="n">
        <v>271668.82</v>
      </c>
      <c r="M989" s="8" t="n">
        <v>0</v>
      </c>
      <c r="N989" s="8" t="n">
        <v>79961.26</v>
      </c>
    </row>
    <row r="990" customFormat="false" ht="37.3" hidden="false" customHeight="true" outlineLevel="0" collapsed="false">
      <c r="A990" s="6" t="s">
        <v>145</v>
      </c>
      <c r="B990" s="7" t="s">
        <v>2243</v>
      </c>
      <c r="C990" s="6" t="s">
        <v>22</v>
      </c>
      <c r="D990" s="6" t="s">
        <v>2244</v>
      </c>
      <c r="E990" s="7" t="s">
        <v>2155</v>
      </c>
      <c r="F990" s="8" t="n">
        <v>4584.7</v>
      </c>
      <c r="G990" s="9" t="n">
        <v>6.66</v>
      </c>
      <c r="H990" s="8" t="n">
        <v>350455.09</v>
      </c>
      <c r="I990" s="8" t="n">
        <v>30534.11</v>
      </c>
      <c r="J990" s="8" t="n">
        <v>467456.87</v>
      </c>
      <c r="K990" s="8" t="n">
        <v>30378.53</v>
      </c>
      <c r="L990" s="8" t="n">
        <v>344494.8</v>
      </c>
      <c r="M990" s="8" t="n">
        <v>0</v>
      </c>
      <c r="N990" s="8" t="n">
        <v>122962.07</v>
      </c>
    </row>
    <row r="991" customFormat="false" ht="19.7" hidden="false" customHeight="true" outlineLevel="0" collapsed="false"/>
    <row r="992" customFormat="false" ht="13.7" hidden="false" customHeight="true" outlineLevel="0" collapsed="false">
      <c r="M992" s="10" t="s">
        <v>2245</v>
      </c>
      <c r="N992" s="10"/>
    </row>
    <row r="993" customFormat="false" ht="13.7" hidden="false" customHeight="true" outlineLevel="0" collapsed="false">
      <c r="A993" s="4" t="s">
        <v>16</v>
      </c>
      <c r="B993" s="4" t="s">
        <v>17</v>
      </c>
      <c r="C993" s="4" t="s">
        <v>18</v>
      </c>
      <c r="D993" s="4" t="s">
        <v>19</v>
      </c>
      <c r="E993" s="4" t="s">
        <v>20</v>
      </c>
      <c r="F993" s="5" t="n">
        <v>6</v>
      </c>
      <c r="G993" s="5" t="n">
        <v>7</v>
      </c>
      <c r="H993" s="5" t="n">
        <v>8</v>
      </c>
      <c r="I993" s="5" t="n">
        <v>9</v>
      </c>
      <c r="J993" s="5" t="n">
        <v>10</v>
      </c>
      <c r="K993" s="5" t="n">
        <v>11</v>
      </c>
      <c r="L993" s="5" t="n">
        <v>12</v>
      </c>
      <c r="M993" s="5" t="n">
        <v>13</v>
      </c>
      <c r="N993" s="5" t="n">
        <v>14</v>
      </c>
    </row>
    <row r="994" customFormat="false" ht="37.3" hidden="false" customHeight="true" outlineLevel="0" collapsed="false">
      <c r="A994" s="6" t="s">
        <v>148</v>
      </c>
      <c r="B994" s="7" t="s">
        <v>2246</v>
      </c>
      <c r="C994" s="6" t="s">
        <v>22</v>
      </c>
      <c r="D994" s="6" t="s">
        <v>2247</v>
      </c>
      <c r="E994" s="7" t="s">
        <v>2155</v>
      </c>
      <c r="F994" s="8" t="n">
        <v>1465.8</v>
      </c>
      <c r="G994" s="9" t="n">
        <v>6.66</v>
      </c>
      <c r="H994" s="8" t="n">
        <v>112045.94</v>
      </c>
      <c r="I994" s="8" t="n">
        <v>9762.27</v>
      </c>
      <c r="J994" s="8" t="n">
        <v>149453.31</v>
      </c>
      <c r="K994" s="8" t="n">
        <v>3776</v>
      </c>
      <c r="L994" s="8" t="n">
        <v>117844.73</v>
      </c>
      <c r="M994" s="8" t="n">
        <v>0</v>
      </c>
      <c r="N994" s="8" t="n">
        <v>31608.58</v>
      </c>
    </row>
    <row r="995" customFormat="false" ht="37.3" hidden="false" customHeight="true" outlineLevel="0" collapsed="false">
      <c r="A995" s="6" t="s">
        <v>151</v>
      </c>
      <c r="B995" s="7" t="s">
        <v>2248</v>
      </c>
      <c r="C995" s="6" t="s">
        <v>22</v>
      </c>
      <c r="D995" s="6" t="s">
        <v>2249</v>
      </c>
      <c r="E995" s="7" t="s">
        <v>2155</v>
      </c>
      <c r="F995" s="8" t="n">
        <v>5733.7</v>
      </c>
      <c r="G995" s="9" t="n">
        <v>6.66</v>
      </c>
      <c r="H995" s="8" t="n">
        <v>438301.38</v>
      </c>
      <c r="I995" s="8" t="n">
        <v>38186.43</v>
      </c>
      <c r="J995" s="8" t="n">
        <v>584640.16</v>
      </c>
      <c r="K995" s="8" t="n">
        <v>43360.73</v>
      </c>
      <c r="L995" s="8" t="n">
        <v>453480.3</v>
      </c>
      <c r="M995" s="8" t="n">
        <v>0</v>
      </c>
      <c r="N995" s="8" t="n">
        <v>131159.86</v>
      </c>
    </row>
    <row r="996" customFormat="false" ht="37.3" hidden="false" customHeight="true" outlineLevel="0" collapsed="false">
      <c r="A996" s="6" t="s">
        <v>154</v>
      </c>
      <c r="B996" s="7" t="s">
        <v>2250</v>
      </c>
      <c r="C996" s="6" t="s">
        <v>22</v>
      </c>
      <c r="D996" s="6" t="s">
        <v>2251</v>
      </c>
      <c r="E996" s="7" t="s">
        <v>2155</v>
      </c>
      <c r="F996" s="8" t="n">
        <v>1953.5</v>
      </c>
      <c r="G996" s="9" t="n">
        <v>6.66</v>
      </c>
      <c r="H996" s="8" t="n">
        <v>149325.61</v>
      </c>
      <c r="I996" s="8" t="n">
        <v>13010.3</v>
      </c>
      <c r="J996" s="8" t="n">
        <v>199178.95</v>
      </c>
      <c r="K996" s="8" t="n">
        <v>8423.28</v>
      </c>
      <c r="L996" s="8" t="n">
        <v>145046.12</v>
      </c>
      <c r="M996" s="8" t="n">
        <v>0</v>
      </c>
      <c r="N996" s="8" t="n">
        <v>54132.83</v>
      </c>
    </row>
    <row r="997" customFormat="false" ht="37.3" hidden="false" customHeight="true" outlineLevel="0" collapsed="false">
      <c r="A997" s="6" t="s">
        <v>157</v>
      </c>
      <c r="B997" s="7" t="s">
        <v>2252</v>
      </c>
      <c r="C997" s="6" t="s">
        <v>22</v>
      </c>
      <c r="D997" s="6" t="s">
        <v>2253</v>
      </c>
      <c r="E997" s="7" t="s">
        <v>2155</v>
      </c>
      <c r="F997" s="8" t="n">
        <v>240.4</v>
      </c>
      <c r="G997" s="9" t="n">
        <v>6.66</v>
      </c>
      <c r="H997" s="8" t="n">
        <v>18376.12</v>
      </c>
      <c r="I997" s="8" t="n">
        <v>1601.06</v>
      </c>
      <c r="J997" s="8" t="n">
        <v>24511.12</v>
      </c>
      <c r="K997" s="8" t="n">
        <v>1135.79</v>
      </c>
      <c r="L997" s="8" t="n">
        <v>13886.9</v>
      </c>
      <c r="M997" s="8" t="n">
        <v>0</v>
      </c>
      <c r="N997" s="8" t="n">
        <v>10624.22</v>
      </c>
    </row>
    <row r="998" customFormat="false" ht="37.3" hidden="false" customHeight="true" outlineLevel="0" collapsed="false">
      <c r="A998" s="6" t="s">
        <v>160</v>
      </c>
      <c r="B998" s="7" t="s">
        <v>2254</v>
      </c>
      <c r="C998" s="6" t="s">
        <v>22</v>
      </c>
      <c r="D998" s="6" t="s">
        <v>2255</v>
      </c>
      <c r="E998" s="7" t="s">
        <v>2155</v>
      </c>
      <c r="F998" s="8" t="n">
        <v>2582.2</v>
      </c>
      <c r="G998" s="9" t="n">
        <v>6.66</v>
      </c>
      <c r="H998" s="8" t="n">
        <v>197383.68</v>
      </c>
      <c r="I998" s="8" t="n">
        <v>17197.46</v>
      </c>
      <c r="J998" s="8" t="n">
        <v>263273.2</v>
      </c>
      <c r="K998" s="8" t="n">
        <v>11653.8</v>
      </c>
      <c r="L998" s="8" t="n">
        <v>97296.14</v>
      </c>
      <c r="M998" s="8" t="n">
        <v>0</v>
      </c>
      <c r="N998" s="8" t="n">
        <v>165977.06</v>
      </c>
    </row>
    <row r="999" customFormat="false" ht="37.3" hidden="false" customHeight="true" outlineLevel="0" collapsed="false">
      <c r="A999" s="6" t="s">
        <v>163</v>
      </c>
      <c r="B999" s="7" t="s">
        <v>2256</v>
      </c>
      <c r="C999" s="6" t="s">
        <v>22</v>
      </c>
      <c r="D999" s="6" t="s">
        <v>2257</v>
      </c>
      <c r="E999" s="7" t="s">
        <v>2155</v>
      </c>
      <c r="F999" s="8" t="n">
        <v>12632.9</v>
      </c>
      <c r="G999" s="9" t="n">
        <v>6.66</v>
      </c>
      <c r="H999" s="8" t="n">
        <v>956913.65</v>
      </c>
      <c r="I999" s="8" t="n">
        <v>83372.87</v>
      </c>
      <c r="J999" s="8" t="n">
        <v>1276384.93</v>
      </c>
      <c r="K999" s="8" t="n">
        <v>138793.03</v>
      </c>
      <c r="L999" s="8" t="n">
        <v>901344.89</v>
      </c>
      <c r="M999" s="8" t="n">
        <v>0</v>
      </c>
      <c r="N999" s="8" t="n">
        <v>375040.04</v>
      </c>
    </row>
    <row r="1000" customFormat="false" ht="37.3" hidden="false" customHeight="true" outlineLevel="0" collapsed="false">
      <c r="A1000" s="6" t="s">
        <v>166</v>
      </c>
      <c r="B1000" s="7" t="s">
        <v>2258</v>
      </c>
      <c r="C1000" s="6" t="s">
        <v>22</v>
      </c>
      <c r="D1000" s="6" t="s">
        <v>2259</v>
      </c>
      <c r="E1000" s="7" t="s">
        <v>2155</v>
      </c>
      <c r="F1000" s="8" t="n">
        <v>3913.7</v>
      </c>
      <c r="G1000" s="9" t="n">
        <v>6.66</v>
      </c>
      <c r="H1000" s="8" t="n">
        <v>299163.78</v>
      </c>
      <c r="I1000" s="8" t="n">
        <v>26065.25</v>
      </c>
      <c r="J1000" s="8" t="n">
        <v>399041.42</v>
      </c>
      <c r="K1000" s="8" t="n">
        <v>156888.35</v>
      </c>
      <c r="L1000" s="8" t="n">
        <v>309430.7</v>
      </c>
      <c r="M1000" s="8" t="n">
        <v>0</v>
      </c>
      <c r="N1000" s="8" t="n">
        <v>89610.72</v>
      </c>
    </row>
    <row r="1001" customFormat="false" ht="37.3" hidden="false" customHeight="true" outlineLevel="0" collapsed="false">
      <c r="A1001" s="6" t="s">
        <v>169</v>
      </c>
      <c r="B1001" s="7" t="s">
        <v>2260</v>
      </c>
      <c r="C1001" s="6" t="s">
        <v>22</v>
      </c>
      <c r="D1001" s="6" t="s">
        <v>2261</v>
      </c>
      <c r="E1001" s="7" t="s">
        <v>2155</v>
      </c>
      <c r="F1001" s="8" t="n">
        <v>10085.7</v>
      </c>
      <c r="G1001" s="9" t="n">
        <v>6.66</v>
      </c>
      <c r="H1001" s="8" t="n">
        <v>770951.33</v>
      </c>
      <c r="I1001" s="8" t="n">
        <v>67170.8</v>
      </c>
      <c r="J1001" s="8" t="n">
        <v>1028338.49</v>
      </c>
      <c r="K1001" s="8" t="n">
        <v>79244.96</v>
      </c>
      <c r="L1001" s="8" t="n">
        <v>467060.15</v>
      </c>
      <c r="M1001" s="8" t="n">
        <v>0</v>
      </c>
      <c r="N1001" s="8" t="n">
        <v>561278.34</v>
      </c>
    </row>
    <row r="1002" customFormat="false" ht="37.3" hidden="false" customHeight="true" outlineLevel="0" collapsed="false">
      <c r="A1002" s="6" t="s">
        <v>172</v>
      </c>
      <c r="B1002" s="7" t="s">
        <v>2262</v>
      </c>
      <c r="C1002" s="6" t="s">
        <v>22</v>
      </c>
      <c r="D1002" s="6" t="s">
        <v>2263</v>
      </c>
      <c r="E1002" s="7" t="s">
        <v>2155</v>
      </c>
      <c r="F1002" s="8" t="n">
        <v>1480.8</v>
      </c>
      <c r="G1002" s="9" t="n">
        <v>6.66</v>
      </c>
      <c r="H1002" s="8" t="n">
        <v>113192.52</v>
      </c>
      <c r="I1002" s="8" t="n">
        <v>9862.12</v>
      </c>
      <c r="J1002" s="8" t="n">
        <v>150982.54</v>
      </c>
      <c r="K1002" s="8" t="n">
        <v>5064.69</v>
      </c>
      <c r="L1002" s="8" t="n">
        <v>121028.54</v>
      </c>
      <c r="M1002" s="8" t="n">
        <v>0</v>
      </c>
      <c r="N1002" s="8" t="n">
        <v>29954</v>
      </c>
    </row>
    <row r="1003" customFormat="false" ht="37.3" hidden="false" customHeight="true" outlineLevel="0" collapsed="false">
      <c r="A1003" s="6" t="s">
        <v>175</v>
      </c>
      <c r="B1003" s="7" t="s">
        <v>2264</v>
      </c>
      <c r="C1003" s="6" t="s">
        <v>22</v>
      </c>
      <c r="D1003" s="6" t="s">
        <v>2265</v>
      </c>
      <c r="E1003" s="7" t="s">
        <v>2155</v>
      </c>
      <c r="F1003" s="8" t="n">
        <v>3375.3</v>
      </c>
      <c r="G1003" s="9" t="n">
        <v>6.66</v>
      </c>
      <c r="H1003" s="8" t="n">
        <v>258794.04</v>
      </c>
      <c r="I1003" s="8" t="n">
        <v>22479.48</v>
      </c>
      <c r="J1003" s="8" t="n">
        <v>345684.42</v>
      </c>
      <c r="K1003" s="8" t="n">
        <v>29117.89</v>
      </c>
      <c r="L1003" s="8" t="n">
        <v>408732.3</v>
      </c>
      <c r="M1003" s="8" t="n">
        <v>117373.69</v>
      </c>
      <c r="N1003" s="8" t="n">
        <f aca="false">-63047.88+117373.69</f>
        <v>54325.81</v>
      </c>
    </row>
    <row r="1004" customFormat="false" ht="37.3" hidden="false" customHeight="true" outlineLevel="0" collapsed="false">
      <c r="A1004" s="6" t="s">
        <v>178</v>
      </c>
      <c r="B1004" s="7" t="s">
        <v>2266</v>
      </c>
      <c r="C1004" s="6" t="s">
        <v>22</v>
      </c>
      <c r="D1004" s="6" t="s">
        <v>2267</v>
      </c>
      <c r="E1004" s="7" t="s">
        <v>2155</v>
      </c>
      <c r="F1004" s="8" t="n">
        <v>3295.6</v>
      </c>
      <c r="G1004" s="9" t="n">
        <v>6.66</v>
      </c>
      <c r="H1004" s="8" t="n">
        <v>251915.73</v>
      </c>
      <c r="I1004" s="8" t="n">
        <v>21948.59</v>
      </c>
      <c r="J1004" s="8" t="n">
        <v>336019.23</v>
      </c>
      <c r="K1004" s="8" t="n">
        <v>20628.46</v>
      </c>
      <c r="L1004" s="8" t="n">
        <v>233059.83</v>
      </c>
      <c r="M1004" s="8" t="n">
        <v>0</v>
      </c>
      <c r="N1004" s="8" t="n">
        <v>102959.4</v>
      </c>
    </row>
    <row r="1005" customFormat="false" ht="37.3" hidden="false" customHeight="true" outlineLevel="0" collapsed="false">
      <c r="A1005" s="6" t="s">
        <v>181</v>
      </c>
      <c r="B1005" s="7" t="s">
        <v>2268</v>
      </c>
      <c r="C1005" s="6" t="s">
        <v>22</v>
      </c>
      <c r="D1005" s="6" t="s">
        <v>2269</v>
      </c>
      <c r="E1005" s="7" t="s">
        <v>2155</v>
      </c>
      <c r="F1005" s="8" t="n">
        <v>1873.6</v>
      </c>
      <c r="G1005" s="9" t="n">
        <v>6.66</v>
      </c>
      <c r="H1005" s="8" t="n">
        <v>143218.45</v>
      </c>
      <c r="I1005" s="8" t="n">
        <v>12478.2</v>
      </c>
      <c r="J1005" s="8" t="n">
        <v>191032.83</v>
      </c>
      <c r="K1005" s="8" t="n">
        <v>13683.23</v>
      </c>
      <c r="L1005" s="8" t="n">
        <v>89489.37</v>
      </c>
      <c r="M1005" s="8" t="n">
        <v>0</v>
      </c>
      <c r="N1005" s="8" t="n">
        <v>101543.46</v>
      </c>
    </row>
    <row r="1006" customFormat="false" ht="19.7" hidden="false" customHeight="true" outlineLevel="0" collapsed="false"/>
    <row r="1007" customFormat="false" ht="13.7" hidden="false" customHeight="true" outlineLevel="0" collapsed="false">
      <c r="M1007" s="10" t="s">
        <v>2270</v>
      </c>
      <c r="N1007" s="10"/>
    </row>
    <row r="1008" customFormat="false" ht="13.7" hidden="false" customHeight="true" outlineLevel="0" collapsed="false">
      <c r="A1008" s="4" t="s">
        <v>16</v>
      </c>
      <c r="B1008" s="4" t="s">
        <v>17</v>
      </c>
      <c r="C1008" s="4" t="s">
        <v>18</v>
      </c>
      <c r="D1008" s="4" t="s">
        <v>19</v>
      </c>
      <c r="E1008" s="4" t="s">
        <v>20</v>
      </c>
      <c r="F1008" s="5" t="n">
        <v>6</v>
      </c>
      <c r="G1008" s="5" t="n">
        <v>7</v>
      </c>
      <c r="H1008" s="5" t="n">
        <v>8</v>
      </c>
      <c r="I1008" s="5" t="n">
        <v>9</v>
      </c>
      <c r="J1008" s="5" t="n">
        <v>10</v>
      </c>
      <c r="K1008" s="5" t="n">
        <v>11</v>
      </c>
      <c r="L1008" s="5" t="n">
        <v>12</v>
      </c>
      <c r="M1008" s="5" t="n">
        <v>13</v>
      </c>
      <c r="N1008" s="5" t="n">
        <v>14</v>
      </c>
    </row>
    <row r="1009" customFormat="false" ht="37.3" hidden="false" customHeight="true" outlineLevel="0" collapsed="false">
      <c r="A1009" s="6" t="s">
        <v>184</v>
      </c>
      <c r="B1009" s="7" t="s">
        <v>2271</v>
      </c>
      <c r="C1009" s="6" t="s">
        <v>22</v>
      </c>
      <c r="D1009" s="6" t="s">
        <v>2272</v>
      </c>
      <c r="E1009" s="7" t="s">
        <v>2155</v>
      </c>
      <c r="F1009" s="8" t="n">
        <v>274.5</v>
      </c>
      <c r="G1009" s="9" t="n">
        <v>6.66</v>
      </c>
      <c r="H1009" s="8" t="n">
        <v>20982.84</v>
      </c>
      <c r="I1009" s="8" t="n">
        <v>1828.17</v>
      </c>
      <c r="J1009" s="8" t="n">
        <v>27988.08</v>
      </c>
      <c r="K1009" s="8" t="n">
        <v>1376.12</v>
      </c>
      <c r="L1009" s="8" t="n">
        <v>23257.96</v>
      </c>
      <c r="M1009" s="8" t="n">
        <v>0</v>
      </c>
      <c r="N1009" s="8" t="n">
        <v>4730.12</v>
      </c>
    </row>
    <row r="1010" customFormat="false" ht="37.3" hidden="false" customHeight="true" outlineLevel="0" collapsed="false">
      <c r="A1010" s="6" t="s">
        <v>187</v>
      </c>
      <c r="B1010" s="7" t="s">
        <v>2273</v>
      </c>
      <c r="C1010" s="6" t="s">
        <v>22</v>
      </c>
      <c r="D1010" s="6" t="s">
        <v>2274</v>
      </c>
      <c r="E1010" s="7" t="s">
        <v>2155</v>
      </c>
      <c r="F1010" s="8" t="n">
        <v>2903.4</v>
      </c>
      <c r="G1010" s="9" t="n">
        <v>6.66</v>
      </c>
      <c r="H1010" s="8" t="n">
        <v>221936.53</v>
      </c>
      <c r="I1010" s="8" t="n">
        <v>19336.63</v>
      </c>
      <c r="J1010" s="8" t="n">
        <v>296031.25</v>
      </c>
      <c r="K1010" s="8" t="n">
        <v>13039.01</v>
      </c>
      <c r="L1010" s="8" t="n">
        <v>224110.74</v>
      </c>
      <c r="M1010" s="8" t="n">
        <v>0</v>
      </c>
      <c r="N1010" s="8" t="n">
        <v>71920.51</v>
      </c>
    </row>
    <row r="1011" customFormat="false" ht="37.3" hidden="false" customHeight="true" outlineLevel="0" collapsed="false">
      <c r="A1011" s="6" t="s">
        <v>190</v>
      </c>
      <c r="B1011" s="7" t="s">
        <v>2275</v>
      </c>
      <c r="C1011" s="6" t="s">
        <v>22</v>
      </c>
      <c r="D1011" s="6" t="s">
        <v>2276</v>
      </c>
      <c r="E1011" s="7" t="s">
        <v>2155</v>
      </c>
      <c r="F1011" s="8" t="n">
        <v>521.2</v>
      </c>
      <c r="G1011" s="9" t="n">
        <v>6.66</v>
      </c>
      <c r="H1011" s="8" t="n">
        <v>39840.84</v>
      </c>
      <c r="I1011" s="8" t="n">
        <v>3471.2</v>
      </c>
      <c r="J1011" s="8" t="n">
        <v>53141.88</v>
      </c>
      <c r="K1011" s="8" t="n">
        <v>893.35</v>
      </c>
      <c r="L1011" s="8" t="n">
        <v>30670.67</v>
      </c>
      <c r="M1011" s="8" t="n">
        <v>0</v>
      </c>
      <c r="N1011" s="8" t="n">
        <v>22471.21</v>
      </c>
    </row>
    <row r="1012" customFormat="false" ht="37.3" hidden="false" customHeight="true" outlineLevel="0" collapsed="false">
      <c r="A1012" s="6" t="s">
        <v>194</v>
      </c>
      <c r="B1012" s="7" t="s">
        <v>2277</v>
      </c>
      <c r="C1012" s="6" t="s">
        <v>22</v>
      </c>
      <c r="D1012" s="6" t="s">
        <v>2278</v>
      </c>
      <c r="E1012" s="7" t="s">
        <v>2155</v>
      </c>
      <c r="F1012" s="8" t="n">
        <v>1060.1</v>
      </c>
      <c r="G1012" s="9" t="n">
        <v>6.66</v>
      </c>
      <c r="H1012" s="8" t="n">
        <v>81033.96</v>
      </c>
      <c r="I1012" s="8" t="n">
        <v>7060.25</v>
      </c>
      <c r="J1012" s="8" t="n">
        <v>108087.68</v>
      </c>
      <c r="K1012" s="8" t="n">
        <v>2312.86</v>
      </c>
      <c r="L1012" s="8" t="n">
        <v>61511.8</v>
      </c>
      <c r="M1012" s="8" t="n">
        <v>0</v>
      </c>
      <c r="N1012" s="8" t="n">
        <v>46575.88</v>
      </c>
    </row>
    <row r="1013" customFormat="false" ht="37.3" hidden="false" customHeight="true" outlineLevel="0" collapsed="false">
      <c r="A1013" s="6" t="s">
        <v>197</v>
      </c>
      <c r="B1013" s="7" t="s">
        <v>2279</v>
      </c>
      <c r="C1013" s="6" t="s">
        <v>22</v>
      </c>
      <c r="D1013" s="6" t="s">
        <v>2280</v>
      </c>
      <c r="E1013" s="7" t="s">
        <v>2155</v>
      </c>
      <c r="F1013" s="8" t="n">
        <v>5791.9</v>
      </c>
      <c r="G1013" s="9" t="n">
        <v>6.66</v>
      </c>
      <c r="H1013" s="8" t="n">
        <v>442723.29</v>
      </c>
      <c r="I1013" s="8" t="n">
        <v>38574.04</v>
      </c>
      <c r="J1013" s="8" t="n">
        <v>590532.55</v>
      </c>
      <c r="K1013" s="8" t="n">
        <v>24115.02</v>
      </c>
      <c r="L1013" s="8" t="n">
        <v>287014.55</v>
      </c>
      <c r="M1013" s="8" t="n">
        <v>0</v>
      </c>
      <c r="N1013" s="8" t="n">
        <v>303518</v>
      </c>
    </row>
    <row r="1014" customFormat="false" ht="37.3" hidden="false" customHeight="true" outlineLevel="0" collapsed="false">
      <c r="A1014" s="6" t="s">
        <v>200</v>
      </c>
      <c r="B1014" s="7" t="s">
        <v>2281</v>
      </c>
      <c r="C1014" s="6" t="s">
        <v>22</v>
      </c>
      <c r="D1014" s="6" t="s">
        <v>2282</v>
      </c>
      <c r="E1014" s="7" t="s">
        <v>2155</v>
      </c>
      <c r="F1014" s="8" t="n">
        <v>3914.6</v>
      </c>
      <c r="G1014" s="9" t="n">
        <v>6.66</v>
      </c>
      <c r="H1014" s="8" t="n">
        <v>299159.86</v>
      </c>
      <c r="I1014" s="8" t="n">
        <v>26071.25</v>
      </c>
      <c r="J1014" s="8" t="n">
        <v>399060.52</v>
      </c>
      <c r="K1014" s="8" t="n">
        <v>34230.02</v>
      </c>
      <c r="L1014" s="8" t="n">
        <v>187433.63</v>
      </c>
      <c r="M1014" s="8" t="n">
        <v>0</v>
      </c>
      <c r="N1014" s="8" t="n">
        <v>211626.89</v>
      </c>
    </row>
    <row r="1015" customFormat="false" ht="37.3" hidden="false" customHeight="true" outlineLevel="0" collapsed="false">
      <c r="A1015" s="6" t="s">
        <v>203</v>
      </c>
      <c r="B1015" s="7" t="s">
        <v>2283</v>
      </c>
      <c r="C1015" s="6" t="s">
        <v>22</v>
      </c>
      <c r="D1015" s="6" t="s">
        <v>2284</v>
      </c>
      <c r="E1015" s="7" t="s">
        <v>2155</v>
      </c>
      <c r="F1015" s="8" t="n">
        <v>2743.3</v>
      </c>
      <c r="G1015" s="9" t="n">
        <v>6.66</v>
      </c>
      <c r="H1015" s="8" t="n">
        <v>189136.02</v>
      </c>
      <c r="I1015" s="8" t="n">
        <v>16478.8</v>
      </c>
      <c r="J1015" s="8" t="n">
        <v>252280.08</v>
      </c>
      <c r="K1015" s="8" t="n">
        <v>21571.39</v>
      </c>
      <c r="L1015" s="8" t="n">
        <v>103458.57</v>
      </c>
      <c r="M1015" s="8" t="n">
        <v>0</v>
      </c>
      <c r="N1015" s="8" t="n">
        <v>148821.51</v>
      </c>
    </row>
    <row r="1016" customFormat="false" ht="37.3" hidden="false" customHeight="true" outlineLevel="0" collapsed="false">
      <c r="A1016" s="6" t="s">
        <v>206</v>
      </c>
      <c r="B1016" s="7" t="s">
        <v>2285</v>
      </c>
      <c r="C1016" s="6" t="s">
        <v>22</v>
      </c>
      <c r="D1016" s="6" t="s">
        <v>2286</v>
      </c>
      <c r="E1016" s="7" t="s">
        <v>2155</v>
      </c>
      <c r="F1016" s="8" t="n">
        <v>3435.9</v>
      </c>
      <c r="G1016" s="9" t="n">
        <v>6.66</v>
      </c>
      <c r="H1016" s="8" t="n">
        <v>262640.77</v>
      </c>
      <c r="I1016" s="8" t="n">
        <v>22883.09</v>
      </c>
      <c r="J1016" s="8" t="n">
        <v>350324.91</v>
      </c>
      <c r="K1016" s="8" t="n">
        <v>12475.3</v>
      </c>
      <c r="L1016" s="8" t="n">
        <v>101197.96</v>
      </c>
      <c r="M1016" s="8" t="n">
        <v>0</v>
      </c>
      <c r="N1016" s="8" t="n">
        <v>249126.95</v>
      </c>
    </row>
    <row r="1017" customFormat="false" ht="37.3" hidden="false" customHeight="true" outlineLevel="0" collapsed="false">
      <c r="A1017" s="6" t="s">
        <v>209</v>
      </c>
      <c r="B1017" s="7" t="s">
        <v>2287</v>
      </c>
      <c r="C1017" s="6" t="s">
        <v>22</v>
      </c>
      <c r="D1017" s="6" t="s">
        <v>2288</v>
      </c>
      <c r="E1017" s="7" t="s">
        <v>2155</v>
      </c>
      <c r="F1017" s="8" t="n">
        <v>1183</v>
      </c>
      <c r="G1017" s="9" t="n">
        <v>6.66</v>
      </c>
      <c r="H1017" s="8" t="n">
        <v>90428.52</v>
      </c>
      <c r="I1017" s="8" t="n">
        <v>7878.8</v>
      </c>
      <c r="J1017" s="8" t="n">
        <v>120618.72</v>
      </c>
      <c r="K1017" s="8" t="n">
        <v>3511.26</v>
      </c>
      <c r="L1017" s="8" t="n">
        <v>81687.39</v>
      </c>
      <c r="M1017" s="8" t="n">
        <v>0</v>
      </c>
      <c r="N1017" s="8" t="n">
        <v>38931.33</v>
      </c>
    </row>
    <row r="1018" customFormat="false" ht="37.3" hidden="false" customHeight="true" outlineLevel="0" collapsed="false">
      <c r="A1018" s="6" t="s">
        <v>212</v>
      </c>
      <c r="B1018" s="7" t="s">
        <v>2289</v>
      </c>
      <c r="C1018" s="6" t="s">
        <v>22</v>
      </c>
      <c r="D1018" s="6" t="s">
        <v>2290</v>
      </c>
      <c r="E1018" s="7" t="s">
        <v>2155</v>
      </c>
      <c r="F1018" s="8" t="n">
        <v>2207.6</v>
      </c>
      <c r="G1018" s="9" t="n">
        <v>6.66</v>
      </c>
      <c r="H1018" s="8" t="n">
        <v>168748.92</v>
      </c>
      <c r="I1018" s="8" t="n">
        <v>14702.64</v>
      </c>
      <c r="J1018" s="8" t="n">
        <v>225086.92</v>
      </c>
      <c r="K1018" s="8" t="n">
        <v>4504.88</v>
      </c>
      <c r="L1018" s="8" t="n">
        <v>172366.63</v>
      </c>
      <c r="M1018" s="8" t="n">
        <v>0</v>
      </c>
      <c r="N1018" s="8" t="n">
        <v>52720.29</v>
      </c>
    </row>
    <row r="1019" customFormat="false" ht="37.3" hidden="false" customHeight="true" outlineLevel="0" collapsed="false">
      <c r="A1019" s="6" t="s">
        <v>215</v>
      </c>
      <c r="B1019" s="7" t="s">
        <v>2291</v>
      </c>
      <c r="C1019" s="6" t="s">
        <v>22</v>
      </c>
      <c r="D1019" s="6" t="s">
        <v>2292</v>
      </c>
      <c r="E1019" s="7" t="s">
        <v>2155</v>
      </c>
      <c r="F1019" s="8" t="n">
        <v>856.3</v>
      </c>
      <c r="G1019" s="9" t="n">
        <v>6.66</v>
      </c>
      <c r="H1019" s="8" t="n">
        <v>65455.62</v>
      </c>
      <c r="I1019" s="8" t="n">
        <v>5702.93</v>
      </c>
      <c r="J1019" s="8" t="n">
        <v>87308.34</v>
      </c>
      <c r="K1019" s="8" t="n">
        <v>1275.91</v>
      </c>
      <c r="L1019" s="8" t="n">
        <v>24916.1</v>
      </c>
      <c r="M1019" s="8" t="n">
        <v>0</v>
      </c>
      <c r="N1019" s="8" t="n">
        <v>62392.24</v>
      </c>
    </row>
    <row r="1020" customFormat="false" ht="37.3" hidden="false" customHeight="true" outlineLevel="0" collapsed="false">
      <c r="A1020" s="6" t="s">
        <v>218</v>
      </c>
      <c r="B1020" s="7" t="s">
        <v>2293</v>
      </c>
      <c r="C1020" s="6" t="s">
        <v>22</v>
      </c>
      <c r="D1020" s="6" t="s">
        <v>2294</v>
      </c>
      <c r="E1020" s="7" t="s">
        <v>2155</v>
      </c>
      <c r="F1020" s="8" t="n">
        <v>3387.5</v>
      </c>
      <c r="G1020" s="9" t="n">
        <v>6.66</v>
      </c>
      <c r="H1020" s="8" t="n">
        <v>258940.89</v>
      </c>
      <c r="I1020" s="8" t="n">
        <v>22560.77</v>
      </c>
      <c r="J1020" s="8" t="n">
        <v>345390.05</v>
      </c>
      <c r="K1020" s="8" t="n">
        <v>9026.81</v>
      </c>
      <c r="L1020" s="8" t="n">
        <v>261218.91</v>
      </c>
      <c r="M1020" s="8" t="n">
        <v>0</v>
      </c>
      <c r="N1020" s="8" t="n">
        <v>84171.14</v>
      </c>
    </row>
    <row r="1021" customFormat="false" ht="19.7" hidden="false" customHeight="true" outlineLevel="0" collapsed="false"/>
    <row r="1022" customFormat="false" ht="13.7" hidden="false" customHeight="true" outlineLevel="0" collapsed="false">
      <c r="M1022" s="10" t="s">
        <v>2295</v>
      </c>
      <c r="N1022" s="10"/>
    </row>
    <row r="1023" customFormat="false" ht="13.7" hidden="false" customHeight="true" outlineLevel="0" collapsed="false">
      <c r="A1023" s="4" t="s">
        <v>16</v>
      </c>
      <c r="B1023" s="4" t="s">
        <v>17</v>
      </c>
      <c r="C1023" s="4" t="s">
        <v>18</v>
      </c>
      <c r="D1023" s="4" t="s">
        <v>19</v>
      </c>
      <c r="E1023" s="4" t="s">
        <v>20</v>
      </c>
      <c r="F1023" s="5" t="n">
        <v>6</v>
      </c>
      <c r="G1023" s="5" t="n">
        <v>7</v>
      </c>
      <c r="H1023" s="5" t="n">
        <v>8</v>
      </c>
      <c r="I1023" s="5" t="n">
        <v>9</v>
      </c>
      <c r="J1023" s="5" t="n">
        <v>10</v>
      </c>
      <c r="K1023" s="5" t="n">
        <v>11</v>
      </c>
      <c r="L1023" s="5" t="n">
        <v>12</v>
      </c>
      <c r="M1023" s="5" t="n">
        <v>13</v>
      </c>
      <c r="N1023" s="5" t="n">
        <v>14</v>
      </c>
    </row>
    <row r="1024" customFormat="false" ht="37.3" hidden="false" customHeight="true" outlineLevel="0" collapsed="false">
      <c r="A1024" s="6" t="s">
        <v>221</v>
      </c>
      <c r="B1024" s="7" t="s">
        <v>2296</v>
      </c>
      <c r="C1024" s="6" t="s">
        <v>22</v>
      </c>
      <c r="D1024" s="6" t="s">
        <v>2297</v>
      </c>
      <c r="E1024" s="7" t="s">
        <v>2155</v>
      </c>
      <c r="F1024" s="8" t="n">
        <v>631.7</v>
      </c>
      <c r="G1024" s="9" t="n">
        <v>6.66</v>
      </c>
      <c r="H1024" s="8" t="n">
        <v>48287.28</v>
      </c>
      <c r="I1024" s="8" t="n">
        <v>4207.11</v>
      </c>
      <c r="J1024" s="8" t="n">
        <v>64408.28</v>
      </c>
      <c r="K1024" s="8" t="n">
        <v>5500.44</v>
      </c>
      <c r="L1024" s="8" t="n">
        <v>57060.09</v>
      </c>
      <c r="M1024" s="8" t="n">
        <v>0</v>
      </c>
      <c r="N1024" s="8" t="n">
        <v>7348.19</v>
      </c>
    </row>
    <row r="1025" customFormat="false" ht="37.3" hidden="false" customHeight="true" outlineLevel="0" collapsed="false">
      <c r="A1025" s="6" t="s">
        <v>224</v>
      </c>
      <c r="B1025" s="7" t="s">
        <v>2298</v>
      </c>
      <c r="C1025" s="6" t="s">
        <v>22</v>
      </c>
      <c r="D1025" s="6" t="s">
        <v>2299</v>
      </c>
      <c r="E1025" s="7" t="s">
        <v>2155</v>
      </c>
      <c r="F1025" s="8" t="n">
        <v>952.9</v>
      </c>
      <c r="G1025" s="9" t="n">
        <v>6.66</v>
      </c>
      <c r="H1025" s="8" t="n">
        <v>72839.68</v>
      </c>
      <c r="I1025" s="8" t="n">
        <v>6346.31</v>
      </c>
      <c r="J1025" s="8" t="n">
        <v>97157.64</v>
      </c>
      <c r="K1025" s="8" t="n">
        <v>6104.47</v>
      </c>
      <c r="L1025" s="8" t="n">
        <v>72422.29</v>
      </c>
      <c r="M1025" s="8" t="n">
        <v>0</v>
      </c>
      <c r="N1025" s="8" t="n">
        <v>24735.35</v>
      </c>
    </row>
    <row r="1026" customFormat="false" ht="37.3" hidden="false" customHeight="true" outlineLevel="0" collapsed="false">
      <c r="A1026" s="6" t="s">
        <v>227</v>
      </c>
      <c r="B1026" s="7" t="s">
        <v>2300</v>
      </c>
      <c r="C1026" s="6" t="s">
        <v>22</v>
      </c>
      <c r="D1026" s="6" t="s">
        <v>2301</v>
      </c>
      <c r="E1026" s="7" t="s">
        <v>2155</v>
      </c>
      <c r="F1026" s="8" t="n">
        <v>5788.9</v>
      </c>
      <c r="G1026" s="9" t="n">
        <v>6.66</v>
      </c>
      <c r="H1026" s="8" t="n">
        <v>442492.64</v>
      </c>
      <c r="I1026" s="8" t="n">
        <v>38554.06</v>
      </c>
      <c r="J1026" s="8" t="n">
        <v>590223.61</v>
      </c>
      <c r="K1026" s="8" t="n">
        <v>15530.97</v>
      </c>
      <c r="L1026" s="8" t="n">
        <v>455529.2</v>
      </c>
      <c r="M1026" s="8" t="n">
        <v>0</v>
      </c>
      <c r="N1026" s="8" t="n">
        <v>134694.41</v>
      </c>
    </row>
    <row r="1027" customFormat="false" ht="37.3" hidden="false" customHeight="true" outlineLevel="0" collapsed="false">
      <c r="A1027" s="6" t="s">
        <v>230</v>
      </c>
      <c r="B1027" s="7" t="s">
        <v>2302</v>
      </c>
      <c r="C1027" s="6" t="s">
        <v>22</v>
      </c>
      <c r="D1027" s="6" t="s">
        <v>2303</v>
      </c>
      <c r="E1027" s="7" t="s">
        <v>2155</v>
      </c>
      <c r="F1027" s="8" t="n">
        <v>1917.8</v>
      </c>
      <c r="G1027" s="9" t="n">
        <v>6.66</v>
      </c>
      <c r="H1027" s="8" t="n">
        <v>146597.06</v>
      </c>
      <c r="I1027" s="8" t="n">
        <v>12772.59</v>
      </c>
      <c r="J1027" s="8" t="n">
        <v>195539.44</v>
      </c>
      <c r="K1027" s="8" t="n">
        <v>5902.09</v>
      </c>
      <c r="L1027" s="8" t="n">
        <v>138786.61</v>
      </c>
      <c r="M1027" s="8" t="n">
        <v>0</v>
      </c>
      <c r="N1027" s="8" t="n">
        <v>56752.83</v>
      </c>
    </row>
    <row r="1028" customFormat="false" ht="37.3" hidden="false" customHeight="true" outlineLevel="0" collapsed="false">
      <c r="A1028" s="6" t="s">
        <v>233</v>
      </c>
      <c r="B1028" s="7" t="s">
        <v>2304</v>
      </c>
      <c r="C1028" s="6" t="s">
        <v>22</v>
      </c>
      <c r="D1028" s="6" t="s">
        <v>2305</v>
      </c>
      <c r="E1028" s="7" t="s">
        <v>2155</v>
      </c>
      <c r="F1028" s="8" t="n">
        <v>4509.5</v>
      </c>
      <c r="G1028" s="9" t="n">
        <v>6.66</v>
      </c>
      <c r="H1028" s="8" t="n">
        <v>344697.1</v>
      </c>
      <c r="I1028" s="8" t="n">
        <v>30033.26</v>
      </c>
      <c r="J1028" s="8" t="n">
        <v>459779.76</v>
      </c>
      <c r="K1028" s="8" t="n">
        <v>22937.74</v>
      </c>
      <c r="L1028" s="8" t="n">
        <v>160635.02</v>
      </c>
      <c r="M1028" s="8" t="n">
        <v>0</v>
      </c>
      <c r="N1028" s="8" t="n">
        <v>299144.74</v>
      </c>
    </row>
    <row r="1029" customFormat="false" ht="37.3" hidden="false" customHeight="true" outlineLevel="0" collapsed="false">
      <c r="A1029" s="6" t="s">
        <v>236</v>
      </c>
      <c r="B1029" s="7" t="s">
        <v>2306</v>
      </c>
      <c r="C1029" s="6" t="s">
        <v>22</v>
      </c>
      <c r="D1029" s="6" t="s">
        <v>2307</v>
      </c>
      <c r="E1029" s="7" t="s">
        <v>2155</v>
      </c>
      <c r="F1029" s="8" t="n">
        <v>1272.6</v>
      </c>
      <c r="G1029" s="9" t="n">
        <v>6.66</v>
      </c>
      <c r="H1029" s="8" t="n">
        <v>97277.64</v>
      </c>
      <c r="I1029" s="8" t="n">
        <v>8475.52</v>
      </c>
      <c r="J1029" s="8" t="n">
        <v>129754.4</v>
      </c>
      <c r="K1029" s="8" t="n">
        <v>7370.1</v>
      </c>
      <c r="L1029" s="8" t="n">
        <v>54436.35</v>
      </c>
      <c r="M1029" s="8" t="n">
        <v>0</v>
      </c>
      <c r="N1029" s="8" t="n">
        <v>75318.05</v>
      </c>
    </row>
    <row r="1030" customFormat="false" ht="37.3" hidden="false" customHeight="true" outlineLevel="0" collapsed="false">
      <c r="A1030" s="6" t="s">
        <v>239</v>
      </c>
      <c r="B1030" s="7" t="s">
        <v>2308</v>
      </c>
      <c r="C1030" s="6" t="s">
        <v>22</v>
      </c>
      <c r="D1030" s="6" t="s">
        <v>2309</v>
      </c>
      <c r="E1030" s="7" t="s">
        <v>2155</v>
      </c>
      <c r="F1030" s="8" t="n">
        <v>670.7</v>
      </c>
      <c r="G1030" s="9" t="n">
        <v>6.66</v>
      </c>
      <c r="H1030" s="8" t="n">
        <v>51268.44</v>
      </c>
      <c r="I1030" s="8" t="n">
        <v>4466.88</v>
      </c>
      <c r="J1030" s="8" t="n">
        <v>68384.74</v>
      </c>
      <c r="K1030" s="8" t="n">
        <v>2512.16</v>
      </c>
      <c r="L1030" s="8" t="n">
        <v>62872.79</v>
      </c>
      <c r="M1030" s="8" t="n">
        <v>0</v>
      </c>
      <c r="N1030" s="8" t="n">
        <v>5511.95</v>
      </c>
    </row>
    <row r="1031" customFormat="false" ht="37.3" hidden="false" customHeight="true" outlineLevel="0" collapsed="false">
      <c r="A1031" s="6" t="s">
        <v>242</v>
      </c>
      <c r="B1031" s="7" t="s">
        <v>2310</v>
      </c>
      <c r="C1031" s="6" t="s">
        <v>22</v>
      </c>
      <c r="D1031" s="6" t="s">
        <v>2311</v>
      </c>
      <c r="E1031" s="7" t="s">
        <v>2155</v>
      </c>
      <c r="F1031" s="8" t="n">
        <v>1474.9</v>
      </c>
      <c r="G1031" s="9" t="n">
        <v>6.66</v>
      </c>
      <c r="H1031" s="8" t="n">
        <v>112810.92</v>
      </c>
      <c r="I1031" s="8" t="n">
        <v>9822.82</v>
      </c>
      <c r="J1031" s="8" t="n">
        <v>150450.38</v>
      </c>
      <c r="K1031" s="8" t="n">
        <v>572.02</v>
      </c>
      <c r="L1031" s="8" t="n">
        <v>87655.74</v>
      </c>
      <c r="M1031" s="8" t="n">
        <v>0</v>
      </c>
      <c r="N1031" s="8" t="n">
        <v>62794.64</v>
      </c>
    </row>
    <row r="1032" customFormat="false" ht="37.3" hidden="false" customHeight="true" outlineLevel="0" collapsed="false">
      <c r="A1032" s="6" t="s">
        <v>245</v>
      </c>
      <c r="B1032" s="7" t="s">
        <v>2312</v>
      </c>
      <c r="C1032" s="6" t="s">
        <v>22</v>
      </c>
      <c r="D1032" s="6" t="s">
        <v>2313</v>
      </c>
      <c r="E1032" s="7" t="s">
        <v>2155</v>
      </c>
      <c r="F1032" s="8" t="n">
        <v>461.4</v>
      </c>
      <c r="G1032" s="9" t="n">
        <v>6.66</v>
      </c>
      <c r="H1032" s="8" t="n">
        <v>35269.32</v>
      </c>
      <c r="I1032" s="8" t="n">
        <v>3072.93</v>
      </c>
      <c r="J1032" s="8" t="n">
        <v>47044.28</v>
      </c>
      <c r="K1032" s="8" t="n">
        <v>949.86</v>
      </c>
      <c r="L1032" s="8" t="n">
        <v>39742.83</v>
      </c>
      <c r="M1032" s="8" t="n">
        <v>0</v>
      </c>
      <c r="N1032" s="8" t="n">
        <v>7301.45</v>
      </c>
    </row>
    <row r="1033" customFormat="false" ht="37.3" hidden="false" customHeight="true" outlineLevel="0" collapsed="false">
      <c r="A1033" s="6" t="s">
        <v>248</v>
      </c>
      <c r="B1033" s="7" t="s">
        <v>2314</v>
      </c>
      <c r="C1033" s="6" t="s">
        <v>22</v>
      </c>
      <c r="D1033" s="6" t="s">
        <v>2315</v>
      </c>
      <c r="E1033" s="7" t="s">
        <v>2155</v>
      </c>
      <c r="F1033" s="8" t="n">
        <v>1468.5</v>
      </c>
      <c r="G1033" s="9" t="n">
        <v>6.66</v>
      </c>
      <c r="H1033" s="8" t="n">
        <v>112252.99</v>
      </c>
      <c r="I1033" s="8" t="n">
        <v>9780.24</v>
      </c>
      <c r="J1033" s="8" t="n">
        <v>149729.23</v>
      </c>
      <c r="K1033" s="8" t="n">
        <v>6184.66</v>
      </c>
      <c r="L1033" s="8" t="n">
        <v>119911.76</v>
      </c>
      <c r="M1033" s="8" t="n">
        <v>0</v>
      </c>
      <c r="N1033" s="8" t="n">
        <v>29817.47</v>
      </c>
    </row>
    <row r="1034" customFormat="false" ht="37.3" hidden="false" customHeight="true" outlineLevel="0" collapsed="false">
      <c r="A1034" s="6" t="s">
        <v>251</v>
      </c>
      <c r="B1034" s="7" t="s">
        <v>2316</v>
      </c>
      <c r="C1034" s="6" t="s">
        <v>22</v>
      </c>
      <c r="D1034" s="6" t="s">
        <v>2317</v>
      </c>
      <c r="E1034" s="7" t="s">
        <v>2155</v>
      </c>
      <c r="F1034" s="8" t="n">
        <v>1726.1</v>
      </c>
      <c r="G1034" s="9" t="n">
        <v>6.66</v>
      </c>
      <c r="H1034" s="8" t="n">
        <v>131943.45</v>
      </c>
      <c r="I1034" s="8" t="n">
        <v>11495.84</v>
      </c>
      <c r="J1034" s="8" t="n">
        <v>175993.57</v>
      </c>
      <c r="K1034" s="8" t="n">
        <v>8678.26</v>
      </c>
      <c r="L1034" s="8" t="n">
        <v>139472.81</v>
      </c>
      <c r="M1034" s="8" t="n">
        <v>0</v>
      </c>
      <c r="N1034" s="8" t="n">
        <v>36520.76</v>
      </c>
    </row>
    <row r="1035" customFormat="false" ht="37.3" hidden="false" customHeight="true" outlineLevel="0" collapsed="false">
      <c r="A1035" s="6" t="s">
        <v>254</v>
      </c>
      <c r="B1035" s="7" t="s">
        <v>2318</v>
      </c>
      <c r="C1035" s="6" t="s">
        <v>22</v>
      </c>
      <c r="D1035" s="6" t="s">
        <v>2319</v>
      </c>
      <c r="E1035" s="7" t="s">
        <v>2155</v>
      </c>
      <c r="F1035" s="8" t="n">
        <v>4854.3</v>
      </c>
      <c r="G1035" s="9" t="n">
        <v>6.66</v>
      </c>
      <c r="H1035" s="8" t="n">
        <v>371063.41</v>
      </c>
      <c r="I1035" s="8" t="n">
        <v>32329.65</v>
      </c>
      <c r="J1035" s="8" t="n">
        <v>494945.19</v>
      </c>
      <c r="K1035" s="8" t="n">
        <v>11941.5</v>
      </c>
      <c r="L1035" s="8" t="n">
        <v>324343.71</v>
      </c>
      <c r="M1035" s="8" t="n">
        <v>0</v>
      </c>
      <c r="N1035" s="8" t="n">
        <v>170601.48</v>
      </c>
    </row>
    <row r="1036" customFormat="false" ht="19.7" hidden="false" customHeight="true" outlineLevel="0" collapsed="false"/>
    <row r="1037" customFormat="false" ht="13.7" hidden="false" customHeight="true" outlineLevel="0" collapsed="false">
      <c r="M1037" s="10" t="s">
        <v>2320</v>
      </c>
      <c r="N1037" s="10"/>
    </row>
    <row r="1038" customFormat="false" ht="13.7" hidden="false" customHeight="true" outlineLevel="0" collapsed="false">
      <c r="A1038" s="4" t="s">
        <v>16</v>
      </c>
      <c r="B1038" s="4" t="s">
        <v>17</v>
      </c>
      <c r="C1038" s="4" t="s">
        <v>18</v>
      </c>
      <c r="D1038" s="4" t="s">
        <v>19</v>
      </c>
      <c r="E1038" s="4" t="s">
        <v>20</v>
      </c>
      <c r="F1038" s="5" t="n">
        <v>6</v>
      </c>
      <c r="G1038" s="5" t="n">
        <v>7</v>
      </c>
      <c r="H1038" s="5" t="n">
        <v>8</v>
      </c>
      <c r="I1038" s="5" t="n">
        <v>9</v>
      </c>
      <c r="J1038" s="5" t="n">
        <v>10</v>
      </c>
      <c r="K1038" s="5" t="n">
        <v>11</v>
      </c>
      <c r="L1038" s="5" t="n">
        <v>12</v>
      </c>
      <c r="M1038" s="5" t="n">
        <v>13</v>
      </c>
      <c r="N1038" s="5" t="n">
        <v>14</v>
      </c>
    </row>
    <row r="1039" customFormat="false" ht="37.3" hidden="false" customHeight="true" outlineLevel="0" collapsed="false">
      <c r="A1039" s="6" t="s">
        <v>257</v>
      </c>
      <c r="B1039" s="7" t="s">
        <v>2321</v>
      </c>
      <c r="C1039" s="6" t="s">
        <v>22</v>
      </c>
      <c r="D1039" s="6" t="s">
        <v>2322</v>
      </c>
      <c r="E1039" s="7" t="s">
        <v>2155</v>
      </c>
      <c r="F1039" s="8" t="n">
        <v>1200.2</v>
      </c>
      <c r="G1039" s="9" t="n">
        <v>6.66</v>
      </c>
      <c r="H1039" s="8" t="n">
        <v>91697.38</v>
      </c>
      <c r="I1039" s="8" t="n">
        <v>7989.32</v>
      </c>
      <c r="J1039" s="8" t="n">
        <v>122311.14</v>
      </c>
      <c r="K1039" s="8" t="n">
        <v>15301.55</v>
      </c>
      <c r="L1039" s="8" t="n">
        <v>45476.82</v>
      </c>
      <c r="M1039" s="8" t="n">
        <v>0</v>
      </c>
      <c r="N1039" s="8" t="n">
        <v>76834.32</v>
      </c>
    </row>
    <row r="1040" customFormat="false" ht="37.3" hidden="false" customHeight="true" outlineLevel="0" collapsed="false">
      <c r="A1040" s="6" t="s">
        <v>260</v>
      </c>
      <c r="B1040" s="7" t="s">
        <v>2323</v>
      </c>
      <c r="C1040" s="6" t="s">
        <v>22</v>
      </c>
      <c r="D1040" s="6" t="s">
        <v>2324</v>
      </c>
      <c r="E1040" s="7" t="s">
        <v>2155</v>
      </c>
      <c r="F1040" s="8" t="n">
        <v>2554.8</v>
      </c>
      <c r="G1040" s="9" t="n">
        <v>6.66</v>
      </c>
      <c r="H1040" s="8" t="n">
        <v>195288.72</v>
      </c>
      <c r="I1040" s="8" t="n">
        <v>17014.95</v>
      </c>
      <c r="J1040" s="8" t="n">
        <v>260487.18</v>
      </c>
      <c r="K1040" s="8" t="n">
        <v>9600</v>
      </c>
      <c r="L1040" s="8" t="n">
        <v>179036.27</v>
      </c>
      <c r="M1040" s="8" t="n">
        <v>0</v>
      </c>
      <c r="N1040" s="8" t="n">
        <v>81450.91</v>
      </c>
    </row>
    <row r="1041" customFormat="false" ht="37.3" hidden="false" customHeight="true" outlineLevel="0" collapsed="false">
      <c r="A1041" s="6" t="s">
        <v>264</v>
      </c>
      <c r="B1041" s="7" t="s">
        <v>2325</v>
      </c>
      <c r="C1041" s="6" t="s">
        <v>22</v>
      </c>
      <c r="D1041" s="6" t="s">
        <v>2326</v>
      </c>
      <c r="E1041" s="7" t="s">
        <v>2155</v>
      </c>
      <c r="F1041" s="8" t="n">
        <v>4513.8</v>
      </c>
      <c r="G1041" s="9" t="n">
        <v>6.66</v>
      </c>
      <c r="H1041" s="8" t="n">
        <v>345028.17</v>
      </c>
      <c r="I1041" s="8" t="n">
        <v>30061.89</v>
      </c>
      <c r="J1041" s="8" t="n">
        <v>460219.13</v>
      </c>
      <c r="K1041" s="8" t="n">
        <v>20680.3</v>
      </c>
      <c r="L1041" s="8" t="n">
        <v>172226.8</v>
      </c>
      <c r="M1041" s="8" t="n">
        <v>0</v>
      </c>
      <c r="N1041" s="8" t="n">
        <v>287992.33</v>
      </c>
    </row>
    <row r="1042" customFormat="false" ht="37.3" hidden="false" customHeight="true" outlineLevel="0" collapsed="false">
      <c r="A1042" s="6" t="s">
        <v>267</v>
      </c>
      <c r="B1042" s="7" t="s">
        <v>2327</v>
      </c>
      <c r="C1042" s="6" t="s">
        <v>22</v>
      </c>
      <c r="D1042" s="6" t="s">
        <v>2328</v>
      </c>
      <c r="E1042" s="7" t="s">
        <v>2155</v>
      </c>
      <c r="F1042" s="8" t="n">
        <v>6186.5</v>
      </c>
      <c r="G1042" s="9" t="n">
        <v>6.66</v>
      </c>
      <c r="H1042" s="8" t="n">
        <v>472898.52</v>
      </c>
      <c r="I1042" s="8" t="n">
        <v>41201.99</v>
      </c>
      <c r="J1042" s="8" t="n">
        <v>630777.8</v>
      </c>
      <c r="K1042" s="8" t="n">
        <v>17029.31</v>
      </c>
      <c r="L1042" s="8" t="n">
        <v>355700.29</v>
      </c>
      <c r="M1042" s="8" t="n">
        <v>0</v>
      </c>
      <c r="N1042" s="8" t="n">
        <v>275077.51</v>
      </c>
    </row>
    <row r="1043" customFormat="false" ht="37.3" hidden="false" customHeight="true" outlineLevel="0" collapsed="false">
      <c r="A1043" s="6" t="s">
        <v>270</v>
      </c>
      <c r="B1043" s="7" t="s">
        <v>2329</v>
      </c>
      <c r="C1043" s="6" t="s">
        <v>22</v>
      </c>
      <c r="D1043" s="6" t="s">
        <v>2330</v>
      </c>
      <c r="E1043" s="7" t="s">
        <v>2155</v>
      </c>
      <c r="F1043" s="8" t="n">
        <v>4472.58</v>
      </c>
      <c r="G1043" s="9" t="n">
        <v>6.66</v>
      </c>
      <c r="H1043" s="8" t="n">
        <v>341884.89</v>
      </c>
      <c r="I1043" s="8" t="n">
        <v>29787.33</v>
      </c>
      <c r="J1043" s="8" t="n">
        <v>456025.05</v>
      </c>
      <c r="K1043" s="8" t="n">
        <v>10009.03</v>
      </c>
      <c r="L1043" s="8" t="n">
        <v>335295.7</v>
      </c>
      <c r="M1043" s="8" t="n">
        <v>0</v>
      </c>
      <c r="N1043" s="8" t="n">
        <v>120729.35</v>
      </c>
    </row>
    <row r="1044" customFormat="false" ht="37.3" hidden="false" customHeight="true" outlineLevel="0" collapsed="false">
      <c r="A1044" s="6" t="s">
        <v>273</v>
      </c>
      <c r="B1044" s="7" t="s">
        <v>2331</v>
      </c>
      <c r="C1044" s="6" t="s">
        <v>22</v>
      </c>
      <c r="D1044" s="6" t="s">
        <v>2332</v>
      </c>
      <c r="E1044" s="7" t="s">
        <v>2155</v>
      </c>
      <c r="F1044" s="8" t="n">
        <v>5946.3</v>
      </c>
      <c r="G1044" s="9" t="n">
        <v>6.66</v>
      </c>
      <c r="H1044" s="8" t="n">
        <v>454535.4</v>
      </c>
      <c r="I1044" s="8" t="n">
        <v>39602.32</v>
      </c>
      <c r="J1044" s="8" t="n">
        <v>606285.13</v>
      </c>
      <c r="K1044" s="8" t="n">
        <v>15549.13</v>
      </c>
      <c r="L1044" s="8" t="n">
        <v>462651.41</v>
      </c>
      <c r="M1044" s="8" t="n">
        <v>0</v>
      </c>
      <c r="N1044" s="8" t="n">
        <v>143633.72</v>
      </c>
    </row>
    <row r="1045" customFormat="false" ht="37.3" hidden="false" customHeight="true" outlineLevel="0" collapsed="false">
      <c r="A1045" s="6" t="s">
        <v>276</v>
      </c>
      <c r="B1045" s="7" t="s">
        <v>2333</v>
      </c>
      <c r="C1045" s="6" t="s">
        <v>22</v>
      </c>
      <c r="D1045" s="6" t="s">
        <v>2334</v>
      </c>
      <c r="E1045" s="7" t="s">
        <v>2155</v>
      </c>
      <c r="F1045" s="8" t="n">
        <v>4331.1</v>
      </c>
      <c r="G1045" s="9" t="n">
        <v>6.66</v>
      </c>
      <c r="H1045" s="8" t="n">
        <v>331069.78</v>
      </c>
      <c r="I1045" s="8" t="n">
        <v>28845.13</v>
      </c>
      <c r="J1045" s="8" t="n">
        <v>441599.58</v>
      </c>
      <c r="K1045" s="8" t="n">
        <v>11675.62</v>
      </c>
      <c r="L1045" s="8" t="n">
        <v>356751.23</v>
      </c>
      <c r="M1045" s="8" t="n">
        <v>0</v>
      </c>
      <c r="N1045" s="8" t="n">
        <v>84848.35</v>
      </c>
    </row>
    <row r="1046" customFormat="false" ht="37.3" hidden="false" customHeight="true" outlineLevel="0" collapsed="false">
      <c r="A1046" s="6" t="s">
        <v>279</v>
      </c>
      <c r="B1046" s="7" t="s">
        <v>2335</v>
      </c>
      <c r="C1046" s="6" t="s">
        <v>22</v>
      </c>
      <c r="D1046" s="6" t="s">
        <v>2336</v>
      </c>
      <c r="E1046" s="7" t="s">
        <v>2155</v>
      </c>
      <c r="F1046" s="8" t="n">
        <v>5732</v>
      </c>
      <c r="G1046" s="9" t="n">
        <v>6.66</v>
      </c>
      <c r="H1046" s="8" t="n">
        <v>438154.68</v>
      </c>
      <c r="I1046" s="8" t="n">
        <v>38175.08</v>
      </c>
      <c r="J1046" s="8" t="n">
        <v>584435.26</v>
      </c>
      <c r="K1046" s="8" t="n">
        <v>24317.87</v>
      </c>
      <c r="L1046" s="8" t="n">
        <v>432968.73</v>
      </c>
      <c r="M1046" s="8" t="n">
        <v>0</v>
      </c>
      <c r="N1046" s="8" t="n">
        <v>151466.53</v>
      </c>
    </row>
    <row r="1047" customFormat="false" ht="37.3" hidden="false" customHeight="true" outlineLevel="0" collapsed="false">
      <c r="A1047" s="6" t="s">
        <v>282</v>
      </c>
      <c r="B1047" s="7" t="s">
        <v>2337</v>
      </c>
      <c r="C1047" s="6" t="s">
        <v>22</v>
      </c>
      <c r="D1047" s="6" t="s">
        <v>2338</v>
      </c>
      <c r="E1047" s="7" t="s">
        <v>2155</v>
      </c>
      <c r="F1047" s="8" t="n">
        <v>6506.7</v>
      </c>
      <c r="G1047" s="9" t="n">
        <v>6.66</v>
      </c>
      <c r="H1047" s="8" t="n">
        <v>497373.44</v>
      </c>
      <c r="I1047" s="8" t="n">
        <v>43334.59</v>
      </c>
      <c r="J1047" s="8" t="n">
        <v>663424.38</v>
      </c>
      <c r="K1047" s="8" t="n">
        <v>40474.8</v>
      </c>
      <c r="L1047" s="8" t="n">
        <v>459081.62</v>
      </c>
      <c r="M1047" s="8" t="n">
        <v>0</v>
      </c>
      <c r="N1047" s="8" t="n">
        <v>204342.76</v>
      </c>
    </row>
    <row r="1048" customFormat="false" ht="37.3" hidden="false" customHeight="true" outlineLevel="0" collapsed="false">
      <c r="A1048" s="6" t="s">
        <v>285</v>
      </c>
      <c r="B1048" s="7" t="s">
        <v>2339</v>
      </c>
      <c r="C1048" s="6" t="s">
        <v>22</v>
      </c>
      <c r="D1048" s="6" t="s">
        <v>2340</v>
      </c>
      <c r="E1048" s="7" t="s">
        <v>2155</v>
      </c>
      <c r="F1048" s="8" t="n">
        <v>7356.6</v>
      </c>
      <c r="G1048" s="9" t="n">
        <v>6.66</v>
      </c>
      <c r="H1048" s="8" t="n">
        <v>562339.96</v>
      </c>
      <c r="I1048" s="8" t="n">
        <v>48994.92</v>
      </c>
      <c r="J1048" s="8" t="n">
        <v>750080.38</v>
      </c>
      <c r="K1048" s="8" t="n">
        <v>27243.31</v>
      </c>
      <c r="L1048" s="8" t="n">
        <v>569326.36</v>
      </c>
      <c r="M1048" s="8" t="n">
        <v>0</v>
      </c>
      <c r="N1048" s="8" t="n">
        <v>180754.02</v>
      </c>
    </row>
    <row r="1049" customFormat="false" ht="37.3" hidden="false" customHeight="true" outlineLevel="0" collapsed="false">
      <c r="A1049" s="6" t="s">
        <v>288</v>
      </c>
      <c r="B1049" s="7" t="s">
        <v>2341</v>
      </c>
      <c r="C1049" s="6" t="s">
        <v>22</v>
      </c>
      <c r="D1049" s="6" t="s">
        <v>2342</v>
      </c>
      <c r="E1049" s="7" t="s">
        <v>2155</v>
      </c>
      <c r="F1049" s="8" t="n">
        <v>4797.2</v>
      </c>
      <c r="G1049" s="9" t="n">
        <v>6.66</v>
      </c>
      <c r="H1049" s="8" t="n">
        <v>366698.4</v>
      </c>
      <c r="I1049" s="8" t="n">
        <v>31949.38</v>
      </c>
      <c r="J1049" s="8" t="n">
        <v>489123</v>
      </c>
      <c r="K1049" s="8" t="n">
        <v>26189.45</v>
      </c>
      <c r="L1049" s="8" t="n">
        <v>223824.56</v>
      </c>
      <c r="M1049" s="8" t="n">
        <v>0</v>
      </c>
      <c r="N1049" s="8" t="n">
        <v>265298.44</v>
      </c>
    </row>
    <row r="1050" customFormat="false" ht="37.3" hidden="false" customHeight="true" outlineLevel="0" collapsed="false">
      <c r="A1050" s="6" t="s">
        <v>291</v>
      </c>
      <c r="B1050" s="7" t="s">
        <v>2343</v>
      </c>
      <c r="C1050" s="6" t="s">
        <v>22</v>
      </c>
      <c r="D1050" s="6" t="s">
        <v>2344</v>
      </c>
      <c r="E1050" s="7" t="s">
        <v>2155</v>
      </c>
      <c r="F1050" s="8" t="n">
        <v>4419.5</v>
      </c>
      <c r="G1050" s="9" t="n">
        <v>6.66</v>
      </c>
      <c r="H1050" s="8" t="n">
        <v>270845.52</v>
      </c>
      <c r="I1050" s="8" t="n">
        <v>23598.06</v>
      </c>
      <c r="J1050" s="8" t="n">
        <v>361269.28</v>
      </c>
      <c r="K1050" s="8" t="n">
        <v>20486.76</v>
      </c>
      <c r="L1050" s="8" t="n">
        <v>261445.22</v>
      </c>
      <c r="M1050" s="8" t="n">
        <v>0</v>
      </c>
      <c r="N1050" s="8" t="n">
        <v>99824.06</v>
      </c>
    </row>
    <row r="1051" customFormat="false" ht="19.7" hidden="false" customHeight="true" outlineLevel="0" collapsed="false"/>
    <row r="1052" customFormat="false" ht="13.7" hidden="false" customHeight="true" outlineLevel="0" collapsed="false">
      <c r="M1052" s="10" t="s">
        <v>2345</v>
      </c>
      <c r="N1052" s="10"/>
    </row>
    <row r="1053" customFormat="false" ht="13.7" hidden="false" customHeight="true" outlineLevel="0" collapsed="false">
      <c r="A1053" s="4" t="s">
        <v>16</v>
      </c>
      <c r="B1053" s="4" t="s">
        <v>17</v>
      </c>
      <c r="C1053" s="4" t="s">
        <v>18</v>
      </c>
      <c r="D1053" s="4" t="s">
        <v>19</v>
      </c>
      <c r="E1053" s="4" t="s">
        <v>20</v>
      </c>
      <c r="F1053" s="5" t="n">
        <v>6</v>
      </c>
      <c r="G1053" s="5" t="n">
        <v>7</v>
      </c>
      <c r="H1053" s="5" t="n">
        <v>8</v>
      </c>
      <c r="I1053" s="5" t="n">
        <v>9</v>
      </c>
      <c r="J1053" s="5" t="n">
        <v>10</v>
      </c>
      <c r="K1053" s="5" t="n">
        <v>11</v>
      </c>
      <c r="L1053" s="5" t="n">
        <v>12</v>
      </c>
      <c r="M1053" s="5" t="n">
        <v>13</v>
      </c>
      <c r="N1053" s="5" t="n">
        <v>14</v>
      </c>
    </row>
    <row r="1054" customFormat="false" ht="37.3" hidden="false" customHeight="true" outlineLevel="0" collapsed="false">
      <c r="A1054" s="6" t="s">
        <v>294</v>
      </c>
      <c r="B1054" s="7" t="s">
        <v>2346</v>
      </c>
      <c r="C1054" s="6" t="s">
        <v>22</v>
      </c>
      <c r="D1054" s="6" t="s">
        <v>2347</v>
      </c>
      <c r="E1054" s="7" t="s">
        <v>2155</v>
      </c>
      <c r="F1054" s="8" t="n">
        <v>7295.1</v>
      </c>
      <c r="G1054" s="9" t="n">
        <v>6.66</v>
      </c>
      <c r="H1054" s="8" t="n">
        <v>541463.64</v>
      </c>
      <c r="I1054" s="8" t="n">
        <v>47178.11</v>
      </c>
      <c r="J1054" s="8" t="n">
        <v>722236.66</v>
      </c>
      <c r="K1054" s="8" t="n">
        <v>53924.16</v>
      </c>
      <c r="L1054" s="8" t="n">
        <v>234790.19</v>
      </c>
      <c r="M1054" s="8" t="n">
        <v>0</v>
      </c>
      <c r="N1054" s="8" t="n">
        <v>487446.47</v>
      </c>
    </row>
    <row r="1055" customFormat="false" ht="37.3" hidden="false" customHeight="true" outlineLevel="0" collapsed="false">
      <c r="A1055" s="6" t="s">
        <v>297</v>
      </c>
      <c r="B1055" s="7" t="s">
        <v>2348</v>
      </c>
      <c r="C1055" s="6" t="s">
        <v>22</v>
      </c>
      <c r="D1055" s="6" t="s">
        <v>2349</v>
      </c>
      <c r="E1055" s="7" t="s">
        <v>2155</v>
      </c>
      <c r="F1055" s="8" t="n">
        <v>8130.1</v>
      </c>
      <c r="G1055" s="9" t="n">
        <v>6.66</v>
      </c>
      <c r="H1055" s="8" t="n">
        <v>621464.76</v>
      </c>
      <c r="I1055" s="8" t="n">
        <v>54146.48</v>
      </c>
      <c r="J1055" s="8" t="n">
        <v>828945</v>
      </c>
      <c r="K1055" s="8" t="n">
        <v>31421.17</v>
      </c>
      <c r="L1055" s="8" t="n">
        <v>309273.71</v>
      </c>
      <c r="M1055" s="8" t="n">
        <v>0</v>
      </c>
      <c r="N1055" s="8" t="n">
        <v>519671.29</v>
      </c>
    </row>
    <row r="1056" customFormat="false" ht="37.3" hidden="false" customHeight="true" outlineLevel="0" collapsed="false">
      <c r="A1056" s="6" t="s">
        <v>300</v>
      </c>
      <c r="B1056" s="7" t="s">
        <v>2350</v>
      </c>
      <c r="C1056" s="6" t="s">
        <v>22</v>
      </c>
      <c r="D1056" s="6" t="s">
        <v>2351</v>
      </c>
      <c r="E1056" s="7" t="s">
        <v>2155</v>
      </c>
      <c r="F1056" s="8" t="n">
        <v>1046.6</v>
      </c>
      <c r="G1056" s="9" t="n">
        <v>6.66</v>
      </c>
      <c r="H1056" s="8" t="n">
        <v>80001.96</v>
      </c>
      <c r="I1056" s="8" t="n">
        <v>6970.33</v>
      </c>
      <c r="J1056" s="8" t="n">
        <v>106711.1</v>
      </c>
      <c r="K1056" s="8" t="n">
        <v>4895.78</v>
      </c>
      <c r="L1056" s="8" t="n">
        <v>58853.53</v>
      </c>
      <c r="M1056" s="8" t="n">
        <v>0</v>
      </c>
      <c r="N1056" s="8" t="n">
        <v>47857.57</v>
      </c>
    </row>
    <row r="1057" customFormat="false" ht="37.3" hidden="false" customHeight="true" outlineLevel="0" collapsed="false">
      <c r="A1057" s="6" t="s">
        <v>303</v>
      </c>
      <c r="B1057" s="7" t="s">
        <v>2352</v>
      </c>
      <c r="C1057" s="6" t="s">
        <v>22</v>
      </c>
      <c r="D1057" s="6" t="s">
        <v>2353</v>
      </c>
      <c r="E1057" s="7" t="s">
        <v>2155</v>
      </c>
      <c r="F1057" s="8" t="n">
        <v>1301.4</v>
      </c>
      <c r="G1057" s="9" t="n">
        <v>6.66</v>
      </c>
      <c r="H1057" s="8" t="n">
        <v>99479.28</v>
      </c>
      <c r="I1057" s="8" t="n">
        <v>8667.36</v>
      </c>
      <c r="J1057" s="8" t="n">
        <v>132691.18</v>
      </c>
      <c r="K1057" s="8" t="n">
        <v>6644.1</v>
      </c>
      <c r="L1057" s="8" t="n">
        <v>108394.36</v>
      </c>
      <c r="M1057" s="8" t="n">
        <v>0</v>
      </c>
      <c r="N1057" s="8" t="n">
        <v>24296.82</v>
      </c>
    </row>
    <row r="1058" customFormat="false" ht="37.3" hidden="false" customHeight="true" outlineLevel="0" collapsed="false">
      <c r="A1058" s="6" t="s">
        <v>306</v>
      </c>
      <c r="B1058" s="7" t="s">
        <v>2354</v>
      </c>
      <c r="C1058" s="6" t="s">
        <v>22</v>
      </c>
      <c r="D1058" s="6" t="s">
        <v>2355</v>
      </c>
      <c r="E1058" s="7" t="s">
        <v>2155</v>
      </c>
      <c r="F1058" s="8" t="n">
        <v>459.1</v>
      </c>
      <c r="G1058" s="9" t="n">
        <v>6.66</v>
      </c>
      <c r="H1058" s="8" t="n">
        <v>35093.64</v>
      </c>
      <c r="I1058" s="8" t="n">
        <v>3057.65</v>
      </c>
      <c r="J1058" s="8" t="n">
        <v>46809.98</v>
      </c>
      <c r="K1058" s="8" t="n">
        <v>0</v>
      </c>
      <c r="L1058" s="8" t="n">
        <v>4263.61</v>
      </c>
      <c r="M1058" s="8" t="n">
        <v>0</v>
      </c>
      <c r="N1058" s="8" t="n">
        <v>42546.37</v>
      </c>
    </row>
    <row r="1059" customFormat="false" ht="37.3" hidden="false" customHeight="true" outlineLevel="0" collapsed="false">
      <c r="A1059" s="6" t="s">
        <v>309</v>
      </c>
      <c r="B1059" s="7" t="s">
        <v>2356</v>
      </c>
      <c r="C1059" s="6" t="s">
        <v>22</v>
      </c>
      <c r="D1059" s="6" t="s">
        <v>2357</v>
      </c>
      <c r="E1059" s="7" t="s">
        <v>2155</v>
      </c>
      <c r="F1059" s="8" t="n">
        <v>514.5</v>
      </c>
      <c r="G1059" s="9" t="n">
        <v>6.66</v>
      </c>
      <c r="H1059" s="8" t="n">
        <v>39328.56</v>
      </c>
      <c r="I1059" s="8" t="n">
        <v>3426.56</v>
      </c>
      <c r="J1059" s="8" t="n">
        <v>52458.58</v>
      </c>
      <c r="K1059" s="8" t="n">
        <v>3398.8</v>
      </c>
      <c r="L1059" s="8" t="n">
        <v>37191.64</v>
      </c>
      <c r="M1059" s="8" t="n">
        <v>0</v>
      </c>
      <c r="N1059" s="8" t="n">
        <v>15266.94</v>
      </c>
    </row>
    <row r="1060" customFormat="false" ht="37.3" hidden="false" customHeight="true" outlineLevel="0" collapsed="false">
      <c r="A1060" s="6" t="s">
        <v>312</v>
      </c>
      <c r="B1060" s="7" t="s">
        <v>2358</v>
      </c>
      <c r="C1060" s="6" t="s">
        <v>22</v>
      </c>
      <c r="D1060" s="6" t="s">
        <v>2359</v>
      </c>
      <c r="E1060" s="7" t="s">
        <v>2155</v>
      </c>
      <c r="F1060" s="8" t="n">
        <v>2500.3</v>
      </c>
      <c r="G1060" s="9" t="n">
        <v>6.66</v>
      </c>
      <c r="H1060" s="8" t="n">
        <v>191106.29</v>
      </c>
      <c r="I1060" s="8" t="n">
        <v>16651.99</v>
      </c>
      <c r="J1060" s="8" t="n">
        <v>254656.45</v>
      </c>
      <c r="K1060" s="8" t="n">
        <v>16394.92</v>
      </c>
      <c r="L1060" s="8" t="n">
        <v>177232.39</v>
      </c>
      <c r="M1060" s="8" t="n">
        <v>0</v>
      </c>
      <c r="N1060" s="8" t="n">
        <v>77424.06</v>
      </c>
    </row>
    <row r="1061" customFormat="false" ht="37.3" hidden="false" customHeight="true" outlineLevel="0" collapsed="false">
      <c r="A1061" s="6" t="s">
        <v>315</v>
      </c>
      <c r="B1061" s="7" t="s">
        <v>2360</v>
      </c>
      <c r="C1061" s="6" t="s">
        <v>22</v>
      </c>
      <c r="D1061" s="6" t="s">
        <v>2361</v>
      </c>
      <c r="E1061" s="7" t="s">
        <v>2155</v>
      </c>
      <c r="F1061" s="8" t="n">
        <v>931.9</v>
      </c>
      <c r="G1061" s="9" t="n">
        <v>6.66</v>
      </c>
      <c r="H1061" s="8" t="n">
        <v>71234.4</v>
      </c>
      <c r="I1061" s="8" t="n">
        <v>6206.46</v>
      </c>
      <c r="J1061" s="8" t="n">
        <v>95016.54</v>
      </c>
      <c r="K1061" s="8" t="n">
        <v>5624.36</v>
      </c>
      <c r="L1061" s="8" t="n">
        <v>82921.41</v>
      </c>
      <c r="M1061" s="8" t="n">
        <v>0</v>
      </c>
      <c r="N1061" s="8" t="n">
        <v>12095.13</v>
      </c>
    </row>
    <row r="1062" customFormat="false" ht="37.3" hidden="false" customHeight="true" outlineLevel="0" collapsed="false">
      <c r="A1062" s="6" t="s">
        <v>318</v>
      </c>
      <c r="B1062" s="7" t="s">
        <v>2362</v>
      </c>
      <c r="C1062" s="6" t="s">
        <v>22</v>
      </c>
      <c r="D1062" s="6" t="s">
        <v>2363</v>
      </c>
      <c r="E1062" s="7" t="s">
        <v>2155</v>
      </c>
      <c r="F1062" s="8" t="n">
        <v>1933.9</v>
      </c>
      <c r="G1062" s="9" t="n">
        <v>6.66</v>
      </c>
      <c r="H1062" s="8" t="n">
        <v>147827.28</v>
      </c>
      <c r="I1062" s="8" t="n">
        <v>12879.77</v>
      </c>
      <c r="J1062" s="8" t="n">
        <v>197180.42</v>
      </c>
      <c r="K1062" s="8" t="n">
        <v>10634.59</v>
      </c>
      <c r="L1062" s="8" t="n">
        <v>129800.21</v>
      </c>
      <c r="M1062" s="8" t="n">
        <v>0</v>
      </c>
      <c r="N1062" s="8" t="n">
        <v>67380.21</v>
      </c>
    </row>
    <row r="1063" customFormat="false" ht="37.3" hidden="false" customHeight="true" outlineLevel="0" collapsed="false">
      <c r="A1063" s="6" t="s">
        <v>321</v>
      </c>
      <c r="B1063" s="7" t="s">
        <v>2364</v>
      </c>
      <c r="C1063" s="6" t="s">
        <v>22</v>
      </c>
      <c r="D1063" s="6" t="s">
        <v>2365</v>
      </c>
      <c r="E1063" s="7" t="s">
        <v>2155</v>
      </c>
      <c r="F1063" s="8" t="n">
        <v>340.3</v>
      </c>
      <c r="G1063" s="9" t="n">
        <v>10</v>
      </c>
      <c r="H1063" s="8" t="n">
        <v>38365.54</v>
      </c>
      <c r="I1063" s="8" t="n">
        <v>3403</v>
      </c>
      <c r="J1063" s="8" t="n">
        <v>49323.2</v>
      </c>
      <c r="K1063" s="8" t="n">
        <v>3090.25</v>
      </c>
      <c r="L1063" s="8" t="n">
        <v>26991.11</v>
      </c>
      <c r="M1063" s="8" t="n">
        <v>0</v>
      </c>
      <c r="N1063" s="8" t="n">
        <v>22332.09</v>
      </c>
    </row>
    <row r="1064" customFormat="false" ht="37.3" hidden="false" customHeight="true" outlineLevel="0" collapsed="false">
      <c r="A1064" s="6" t="s">
        <v>324</v>
      </c>
      <c r="B1064" s="7" t="s">
        <v>2366</v>
      </c>
      <c r="C1064" s="6" t="s">
        <v>22</v>
      </c>
      <c r="D1064" s="6" t="s">
        <v>2367</v>
      </c>
      <c r="E1064" s="7" t="s">
        <v>2155</v>
      </c>
      <c r="F1064" s="8" t="n">
        <v>250.13</v>
      </c>
      <c r="G1064" s="9" t="n">
        <v>6.66</v>
      </c>
      <c r="H1064" s="8" t="n">
        <v>19119.96</v>
      </c>
      <c r="I1064" s="8" t="n">
        <v>1665.87</v>
      </c>
      <c r="J1064" s="8" t="n">
        <v>25503.28</v>
      </c>
      <c r="K1064" s="8" t="n">
        <v>0</v>
      </c>
      <c r="L1064" s="8" t="n">
        <v>762.68</v>
      </c>
      <c r="M1064" s="8" t="n">
        <v>0</v>
      </c>
      <c r="N1064" s="8" t="n">
        <v>24740.6</v>
      </c>
    </row>
    <row r="1065" customFormat="false" ht="37.3" hidden="false" customHeight="true" outlineLevel="0" collapsed="false">
      <c r="A1065" s="6" t="s">
        <v>327</v>
      </c>
      <c r="B1065" s="7" t="s">
        <v>2368</v>
      </c>
      <c r="C1065" s="6" t="s">
        <v>22</v>
      </c>
      <c r="D1065" s="6" t="s">
        <v>2369</v>
      </c>
      <c r="E1065" s="7" t="s">
        <v>2155</v>
      </c>
      <c r="F1065" s="8" t="n">
        <v>1097.2</v>
      </c>
      <c r="G1065" s="9" t="n">
        <v>6.66</v>
      </c>
      <c r="H1065" s="8" t="n">
        <v>83869.91</v>
      </c>
      <c r="I1065" s="8" t="n">
        <v>7307.36</v>
      </c>
      <c r="J1065" s="8" t="n">
        <v>111870.49</v>
      </c>
      <c r="K1065" s="8" t="n">
        <v>6977.95</v>
      </c>
      <c r="L1065" s="8" t="n">
        <v>33421.87</v>
      </c>
      <c r="M1065" s="8" t="n">
        <v>0</v>
      </c>
      <c r="N1065" s="8" t="n">
        <v>78448.62</v>
      </c>
    </row>
    <row r="1066" customFormat="false" ht="19.7" hidden="false" customHeight="true" outlineLevel="0" collapsed="false"/>
    <row r="1067" customFormat="false" ht="13.7" hidden="false" customHeight="true" outlineLevel="0" collapsed="false">
      <c r="M1067" s="10" t="s">
        <v>2370</v>
      </c>
      <c r="N1067" s="10"/>
    </row>
    <row r="1068" customFormat="false" ht="13.7" hidden="false" customHeight="true" outlineLevel="0" collapsed="false">
      <c r="A1068" s="4" t="s">
        <v>16</v>
      </c>
      <c r="B1068" s="4" t="s">
        <v>17</v>
      </c>
      <c r="C1068" s="4" t="s">
        <v>18</v>
      </c>
      <c r="D1068" s="4" t="s">
        <v>19</v>
      </c>
      <c r="E1068" s="4" t="s">
        <v>20</v>
      </c>
      <c r="F1068" s="5" t="n">
        <v>6</v>
      </c>
      <c r="G1068" s="5" t="n">
        <v>7</v>
      </c>
      <c r="H1068" s="5" t="n">
        <v>8</v>
      </c>
      <c r="I1068" s="5" t="n">
        <v>9</v>
      </c>
      <c r="J1068" s="5" t="n">
        <v>10</v>
      </c>
      <c r="K1068" s="5" t="n">
        <v>11</v>
      </c>
      <c r="L1068" s="5" t="n">
        <v>12</v>
      </c>
      <c r="M1068" s="5" t="n">
        <v>13</v>
      </c>
      <c r="N1068" s="5" t="n">
        <v>14</v>
      </c>
    </row>
    <row r="1069" customFormat="false" ht="37.3" hidden="false" customHeight="true" outlineLevel="0" collapsed="false">
      <c r="A1069" s="6" t="s">
        <v>330</v>
      </c>
      <c r="B1069" s="7" t="s">
        <v>2371</v>
      </c>
      <c r="C1069" s="6" t="s">
        <v>22</v>
      </c>
      <c r="D1069" s="6" t="s">
        <v>2372</v>
      </c>
      <c r="E1069" s="7" t="s">
        <v>2155</v>
      </c>
      <c r="F1069" s="8" t="n">
        <v>1072.4</v>
      </c>
      <c r="G1069" s="9" t="n">
        <v>6.66</v>
      </c>
      <c r="H1069" s="8" t="n">
        <v>81974.4</v>
      </c>
      <c r="I1069" s="8" t="n">
        <v>7142.19</v>
      </c>
      <c r="J1069" s="8" t="n">
        <v>109342.06</v>
      </c>
      <c r="K1069" s="8" t="n">
        <v>4877.53</v>
      </c>
      <c r="L1069" s="8" t="n">
        <v>44747.88</v>
      </c>
      <c r="M1069" s="8" t="n">
        <v>0</v>
      </c>
      <c r="N1069" s="8" t="n">
        <v>64594.18</v>
      </c>
    </row>
    <row r="1070" customFormat="false" ht="12.8" hidden="false" customHeight="true" outlineLevel="0" collapsed="false">
      <c r="A1070" s="11" t="s">
        <v>480</v>
      </c>
      <c r="B1070" s="11"/>
      <c r="C1070" s="11"/>
      <c r="D1070" s="11"/>
      <c r="E1070" s="11"/>
      <c r="F1070" s="12"/>
      <c r="G1070" s="13"/>
      <c r="H1070" s="12" t="n">
        <v>26755112.06</v>
      </c>
      <c r="I1070" s="12" t="n">
        <v>2331285.72</v>
      </c>
      <c r="J1070" s="12" t="n">
        <v>35681749.52</v>
      </c>
      <c r="K1070" s="12" t="n">
        <v>1960169.92</v>
      </c>
      <c r="L1070" s="12" t="n">
        <v>22452619.88</v>
      </c>
      <c r="M1070" s="12" t="n">
        <v>306333.74</v>
      </c>
      <c r="N1070" s="12" t="n">
        <v>13394245.02</v>
      </c>
    </row>
    <row r="1071" customFormat="false" ht="416" hidden="false" customHeight="true" outlineLevel="0" collapsed="false"/>
    <row r="1072" customFormat="false" ht="12.8" hidden="false" customHeight="true" outlineLevel="0" collapsed="false">
      <c r="M1072" s="10" t="s">
        <v>2373</v>
      </c>
      <c r="N1072" s="10"/>
    </row>
  </sheetData>
  <mergeCells count="79">
    <mergeCell ref="A1:N1"/>
    <mergeCell ref="A2:N2"/>
    <mergeCell ref="M17:N17"/>
    <mergeCell ref="M43:N43"/>
    <mergeCell ref="M69:N69"/>
    <mergeCell ref="M95:N95"/>
    <mergeCell ref="M121:N121"/>
    <mergeCell ref="M147:N147"/>
    <mergeCell ref="M173:N173"/>
    <mergeCell ref="A177:E177"/>
    <mergeCell ref="A179:N179"/>
    <mergeCell ref="A188:E188"/>
    <mergeCell ref="M190:N190"/>
    <mergeCell ref="A191:N191"/>
    <mergeCell ref="M202:N202"/>
    <mergeCell ref="M217:N217"/>
    <mergeCell ref="M232:N232"/>
    <mergeCell ref="M247:N247"/>
    <mergeCell ref="M262:N262"/>
    <mergeCell ref="M277:N277"/>
    <mergeCell ref="M292:N292"/>
    <mergeCell ref="M307:N307"/>
    <mergeCell ref="M322:N322"/>
    <mergeCell ref="M337:N337"/>
    <mergeCell ref="M352:N352"/>
    <mergeCell ref="M367:N367"/>
    <mergeCell ref="M382:N382"/>
    <mergeCell ref="M397:N397"/>
    <mergeCell ref="M412:N412"/>
    <mergeCell ref="M427:N427"/>
    <mergeCell ref="M442:N442"/>
    <mergeCell ref="M457:N457"/>
    <mergeCell ref="M472:N472"/>
    <mergeCell ref="M487:N487"/>
    <mergeCell ref="M502:N502"/>
    <mergeCell ref="M517:N517"/>
    <mergeCell ref="M532:N532"/>
    <mergeCell ref="M547:N547"/>
    <mergeCell ref="M562:N562"/>
    <mergeCell ref="M577:N577"/>
    <mergeCell ref="M592:N592"/>
    <mergeCell ref="M607:N607"/>
    <mergeCell ref="M622:N622"/>
    <mergeCell ref="M637:N637"/>
    <mergeCell ref="M652:N652"/>
    <mergeCell ref="M667:N667"/>
    <mergeCell ref="M682:N682"/>
    <mergeCell ref="M697:N697"/>
    <mergeCell ref="M712:N712"/>
    <mergeCell ref="M727:N727"/>
    <mergeCell ref="M742:N742"/>
    <mergeCell ref="M757:N757"/>
    <mergeCell ref="M772:N772"/>
    <mergeCell ref="M787:N787"/>
    <mergeCell ref="M802:N802"/>
    <mergeCell ref="M817:N817"/>
    <mergeCell ref="M832:N832"/>
    <mergeCell ref="M847:N847"/>
    <mergeCell ref="M862:N862"/>
    <mergeCell ref="M877:N877"/>
    <mergeCell ref="M892:N892"/>
    <mergeCell ref="M907:N907"/>
    <mergeCell ref="M922:N922"/>
    <mergeCell ref="A926:E926"/>
    <mergeCell ref="A928:N928"/>
    <mergeCell ref="A933:E933"/>
    <mergeCell ref="M935:N935"/>
    <mergeCell ref="A936:N936"/>
    <mergeCell ref="M947:N947"/>
    <mergeCell ref="M962:N962"/>
    <mergeCell ref="M977:N977"/>
    <mergeCell ref="M992:N992"/>
    <mergeCell ref="M1007:N1007"/>
    <mergeCell ref="M1022:N1022"/>
    <mergeCell ref="M1037:N1037"/>
    <mergeCell ref="M1052:N1052"/>
    <mergeCell ref="M1067:N1067"/>
    <mergeCell ref="A1070:E1070"/>
    <mergeCell ref="M1072:N1072"/>
  </mergeCells>
  <printOptions headings="false" gridLines="false" gridLinesSet="true" horizontalCentered="false" verticalCentered="false"/>
  <pageMargins left="0.811111111111111" right="0.390277777777778" top="0.790277777777778" bottom="0.390277777777778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rowBreaks count="68" manualBreakCount="68">
    <brk id="17" man="true" max="16383" min="0"/>
    <brk id="43" man="true" max="16383" min="0"/>
    <brk id="69" man="true" max="16383" min="0"/>
    <brk id="95" man="true" max="16383" min="0"/>
    <brk id="121" man="true" max="16383" min="0"/>
    <brk id="147" man="true" max="16383" min="0"/>
    <brk id="173" man="true" max="16383" min="0"/>
    <brk id="190" man="true" max="16383" min="0"/>
    <brk id="202" man="true" max="16383" min="0"/>
    <brk id="217" man="true" max="16383" min="0"/>
    <brk id="232" man="true" max="16383" min="0"/>
    <brk id="247" man="true" max="16383" min="0"/>
    <brk id="262" man="true" max="16383" min="0"/>
    <brk id="277" man="true" max="16383" min="0"/>
    <brk id="292" man="true" max="16383" min="0"/>
    <brk id="307" man="true" max="16383" min="0"/>
    <brk id="322" man="true" max="16383" min="0"/>
    <brk id="337" man="true" max="16383" min="0"/>
    <brk id="352" man="true" max="16383" min="0"/>
    <brk id="367" man="true" max="16383" min="0"/>
    <brk id="382" man="true" max="16383" min="0"/>
    <brk id="397" man="true" max="16383" min="0"/>
    <brk id="412" man="true" max="16383" min="0"/>
    <brk id="427" man="true" max="16383" min="0"/>
    <brk id="442" man="true" max="16383" min="0"/>
    <brk id="457" man="true" max="16383" min="0"/>
    <brk id="472" man="true" max="16383" min="0"/>
    <brk id="487" man="true" max="16383" min="0"/>
    <brk id="502" man="true" max="16383" min="0"/>
    <brk id="517" man="true" max="16383" min="0"/>
    <brk id="532" man="true" max="16383" min="0"/>
    <brk id="547" man="true" max="16383" min="0"/>
    <brk id="562" man="true" max="16383" min="0"/>
    <brk id="577" man="true" max="16383" min="0"/>
    <brk id="592" man="true" max="16383" min="0"/>
    <brk id="607" man="true" max="16383" min="0"/>
    <brk id="622" man="true" max="16383" min="0"/>
    <brk id="637" man="true" max="16383" min="0"/>
    <brk id="652" man="true" max="16383" min="0"/>
    <brk id="667" man="true" max="16383" min="0"/>
    <brk id="682" man="true" max="16383" min="0"/>
    <brk id="697" man="true" max="16383" min="0"/>
    <brk id="712" man="true" max="16383" min="0"/>
    <brk id="727" man="true" max="16383" min="0"/>
    <brk id="742" man="true" max="16383" min="0"/>
    <brk id="757" man="true" max="16383" min="0"/>
    <brk id="772" man="true" max="16383" min="0"/>
    <brk id="787" man="true" max="16383" min="0"/>
    <brk id="802" man="true" max="16383" min="0"/>
    <brk id="817" man="true" max="16383" min="0"/>
    <brk id="832" man="true" max="16383" min="0"/>
    <brk id="847" man="true" max="16383" min="0"/>
    <brk id="862" man="true" max="16383" min="0"/>
    <brk id="877" man="true" max="16383" min="0"/>
    <brk id="892" man="true" max="16383" min="0"/>
    <brk id="907" man="true" max="16383" min="0"/>
    <brk id="922" man="true" max="16383" min="0"/>
    <brk id="935" man="true" max="16383" min="0"/>
    <brk id="947" man="true" max="16383" min="0"/>
    <brk id="962" man="true" max="16383" min="0"/>
    <brk id="977" man="true" max="16383" min="0"/>
    <brk id="992" man="true" max="16383" min="0"/>
    <brk id="1007" man="true" max="16383" min="0"/>
    <brk id="1022" man="true" max="16383" min="0"/>
    <brk id="1037" man="true" max="16383" min="0"/>
    <brk id="1052" man="true" max="16383" min="0"/>
    <brk id="1067" man="true" max="16383" min="0"/>
    <brk id="107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LibreOffice/4.2.5.2$Windows_x86 LibreOffice_project/61cb170a04bb1f12e77c884eab9192be736ec5f5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dc:language>ru-RU</dc:language>
  <cp:revision>0</cp:revision>
</cp:coreProperties>
</file>